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920" windowWidth="11640" windowHeight="4290" tabRatio="712" activeTab="2"/>
  </bookViews>
  <sheets>
    <sheet name="Thong tin" sheetId="1" r:id="rId1"/>
    <sheet name="06" sheetId="2" r:id="rId2"/>
    <sheet name="07" sheetId="3" r:id="rId3"/>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Fill" hidden="1">#REF!</definedName>
    <definedName name="_xlfn.COUNTIFS" hidden="1">#NAME?</definedName>
    <definedName name="_xlfn.SUMIFS" hidden="1">#NAME?</definedName>
    <definedName name="BangtinhlaichamTHA">#REF!</definedName>
    <definedName name="BAOGIATHANG">'[3]BAOGIATHANG'!$B$3:$E$119</definedName>
    <definedName name="Bust">#REF!</definedName>
    <definedName name="Continue">#REF!</definedName>
    <definedName name="CPT">#REF!</definedName>
    <definedName name="cv">'[4]gvl'!$N$17</definedName>
    <definedName name="DAODAT">'[3]DAODAT'!$A$2:$Q$88</definedName>
    <definedName name="DATDAO">#REF!</definedName>
    <definedName name="dd1x2">'[4]gvl'!$N$9</definedName>
    <definedName name="DL">#REF!</definedName>
    <definedName name="Documents_array">#REF!</definedName>
    <definedName name="Dutoan2001" localSheetId="1">'[6]Tro giup'!$A$1</definedName>
    <definedName name="Dutoan2001" localSheetId="2">'[6]Tro giup'!$A$1</definedName>
    <definedName name="Dutoan2001" localSheetId="0">'[6]Tro giup'!$A$1</definedName>
    <definedName name="Dutoan2001">'[6]Tro giup'!$A$1</definedName>
    <definedName name="f199998">#REF!</definedName>
    <definedName name="Hello">#REF!</definedName>
    <definedName name="HSoChietKhau" localSheetId="1">'[5]Th_so'!$B$6</definedName>
    <definedName name="HSoChietKhau" localSheetId="2">'[5]Th_so'!$B$6</definedName>
    <definedName name="HSoChietKhau" localSheetId="0">'[5]Th_so'!$B$6</definedName>
    <definedName name="HSoChietKhau">'[5]Th_so'!$B$6</definedName>
    <definedName name="InDoiTuong">#REF!</definedName>
    <definedName name="InGiaTri" localSheetId="1">#REF!</definedName>
    <definedName name="InGiaTri" localSheetId="2">#REF!</definedName>
    <definedName name="InGiaTri" localSheetId="0">#REF!</definedName>
    <definedName name="InGiaTri">#REF!</definedName>
    <definedName name="InPhanTich" localSheetId="1">#REF!</definedName>
    <definedName name="InPhanTich" localSheetId="2">#REF!</definedName>
    <definedName name="InPhanTich" localSheetId="0">#REF!</definedName>
    <definedName name="InPhanTich">#REF!</definedName>
    <definedName name="InTHTien" localSheetId="1">#REF!</definedName>
    <definedName name="InTHTien" localSheetId="2">#REF!</definedName>
    <definedName name="InTHTien" localSheetId="0">#REF!</definedName>
    <definedName name="InTHTien">#REF!</definedName>
    <definedName name="InTHViec" localSheetId="1">#REF!</definedName>
    <definedName name="InTHViec" localSheetId="2">#REF!</definedName>
    <definedName name="InTHViec" localSheetId="0">#REF!</definedName>
    <definedName name="InTHViec">#REF!</definedName>
    <definedName name="InViec" localSheetId="1">#REF!</definedName>
    <definedName name="InViec" localSheetId="2">#REF!</definedName>
    <definedName name="InViec" localSheetId="0">#REF!</definedName>
    <definedName name="InViec">#REF!</definedName>
    <definedName name="Ktra">#REF!</definedName>
    <definedName name="M">#REF!</definedName>
    <definedName name="MakeIt">#REF!</definedName>
    <definedName name="Morning">#REF!</definedName>
    <definedName name="nuoc">'[4]gvl'!$N$38</definedName>
    <definedName name="Nguyennhan">'[8]Nguyen_nhan'!$B$3:$B$16</definedName>
    <definedName name="Poppy">#REF!</definedName>
    <definedName name="_xlnm.Print_Titles" localSheetId="1">'06'!$6:$10</definedName>
    <definedName name="_xlnm.Print_Titles" localSheetId="2">'07'!$6:$10</definedName>
    <definedName name="Qdinh">#REF!</definedName>
    <definedName name="t">#REF!</definedName>
    <definedName name="TaxTV">10%</definedName>
    <definedName name="TaxXL">5%</definedName>
    <definedName name="TCTD">#REF!</definedName>
    <definedName name="Test5">#REF!</definedName>
    <definedName name="USD_RMB">#REF!</definedName>
    <definedName name="VAÄT_LIEÄU">"nhandongia"</definedName>
    <definedName name="VANCHUYENTHUCONG">'[3]vanchuyen TC'!$B$5:$I$30</definedName>
    <definedName name="VLBETONG" localSheetId="1">'[1]Nhap thong tin'!#REF!</definedName>
    <definedName name="VLBETONG" localSheetId="2">'[1]Nhap thong tin'!#REF!</definedName>
    <definedName name="VLBETONG" localSheetId="0">'[1]Nhap thong tin'!#REF!</definedName>
    <definedName name="VLBETONG">'[1]Gia thanh'!#REF!</definedName>
    <definedName name="vnd_USD">#REF!</definedName>
    <definedName name="_xlnm.Print_Area" localSheetId="1">'06'!$A$1:$S$75</definedName>
    <definedName name="_xlnm.Print_Area" localSheetId="2">'07'!$A$1:$T$77</definedName>
    <definedName name="xm">'[4]gvl'!$N$16</definedName>
  </definedNames>
  <calcPr fullCalcOnLoad="1"/>
</workbook>
</file>

<file path=xl/sharedStrings.xml><?xml version="1.0" encoding="utf-8"?>
<sst xmlns="http://schemas.openxmlformats.org/spreadsheetml/2006/main" count="310" uniqueCount="131">
  <si>
    <t>A</t>
  </si>
  <si>
    <t>Có điều kiện thi hành</t>
  </si>
  <si>
    <t>Tên đơn vị</t>
  </si>
  <si>
    <t>Tổng số thụ lý</t>
  </si>
  <si>
    <t>Tổng số phải thi hành</t>
  </si>
  <si>
    <t>NGƯỜI LẬP BIỂU</t>
  </si>
  <si>
    <t>I</t>
  </si>
  <si>
    <t>II</t>
  </si>
  <si>
    <t>III</t>
  </si>
  <si>
    <t>IV</t>
  </si>
  <si>
    <t>Chưa có điều kiện thi hành</t>
  </si>
  <si>
    <t>Trường hợp khác</t>
  </si>
  <si>
    <t>Đơn vị tính: 1.000 đồng</t>
  </si>
  <si>
    <t>V</t>
  </si>
  <si>
    <t>VII</t>
  </si>
  <si>
    <t>VIII</t>
  </si>
  <si>
    <t>VI</t>
  </si>
  <si>
    <t>Lưu ý: nhập thông tin của đơn vị báo cáo, báo cáo tháng, người lập biểu, người ký báo cáo, chức danh người ký và ngày ký báo cáo tại SHEET này để các biểu mẫu sau tự điền thông tin</t>
  </si>
  <si>
    <t>Báo cáo tháng</t>
  </si>
  <si>
    <t>Tên đơn vị báo cáo:</t>
  </si>
  <si>
    <t>Cục THADS tỉnh Kon Tum</t>
  </si>
  <si>
    <t>Người lập biểu</t>
  </si>
  <si>
    <t>Phạm Anh Vũ</t>
  </si>
  <si>
    <t>Người ký báo cáo</t>
  </si>
  <si>
    <t>Cao Minh Hoàng Tùng</t>
  </si>
  <si>
    <t>Chức danh người ký báo cáo</t>
  </si>
  <si>
    <t xml:space="preserve">CỤC TRƯỞNG
</t>
  </si>
  <si>
    <t>Ngày ký báo cáo</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</si>
  <si>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</si>
  <si>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 xml:space="preserve">- </t>
  </si>
  <si>
    <t>Ban hành theo TT số: 08/2015/TT-BTP</t>
  </si>
  <si>
    <t>ngày 26 tháng 6 năm 2015</t>
  </si>
  <si>
    <t>Tổng cục Thi hành án dân sự</t>
  </si>
  <si>
    <t>Đơn vị tính: Việc</t>
  </si>
  <si>
    <t>Tổng số</t>
  </si>
  <si>
    <t>Chia ra:</t>
  </si>
  <si>
    <t>Ủy thác thi hành án</t>
  </si>
  <si>
    <t>1</t>
  </si>
  <si>
    <t>Đang thi hành</t>
  </si>
  <si>
    <t>Tạm đình chỉ thi hành án</t>
  </si>
  <si>
    <t>2</t>
  </si>
  <si>
    <t>3</t>
  </si>
  <si>
    <t>4</t>
  </si>
  <si>
    <t>5</t>
  </si>
  <si>
    <t>Giảm thi hành án</t>
  </si>
  <si>
    <t>7</t>
  </si>
  <si>
    <t>Biểu số: 06/TK-THA</t>
  </si>
  <si>
    <t xml:space="preserve">   KẾT QUẢ THI HÀNH ÁN DÂN SỰ TÍNH BẰNG VIỆC </t>
  </si>
  <si>
    <t xml:space="preserve">Đơn vị  báo cáo: </t>
  </si>
  <si>
    <t xml:space="preserve">CHIA THEO CƠ QUAN THI HÀNH ÁN VÀ CHẤP HÀNH VIÊN </t>
  </si>
  <si>
    <t xml:space="preserve">Đơn vị nhận báo cáo: </t>
  </si>
  <si>
    <t>Ngày nhận báo cáo:……/….…/……………</t>
  </si>
  <si>
    <t>Cục THADS  rút lên thi hành</t>
  </si>
  <si>
    <t xml:space="preserve">
Tổng số chuyển
kỳ sau</t>
  </si>
  <si>
    <t>Tỷ lệ (xong + đình chỉ)/ Có điều kiện</t>
  </si>
  <si>
    <t xml:space="preserve">Tổng số
</t>
  </si>
  <si>
    <t>Năm trước
chuyển sang</t>
  </si>
  <si>
    <t xml:space="preserve">Mới
thụ lý
</t>
  </si>
  <si>
    <t>Tổng số có điều kiện thi hành</t>
  </si>
  <si>
    <t>Thi hành
xong</t>
  </si>
  <si>
    <t>Đình chỉ
thi hành án</t>
  </si>
  <si>
    <t>Hoãn
thi hành án</t>
  </si>
  <si>
    <t>Tạm dừng THA để GQKN</t>
  </si>
  <si>
    <t>6</t>
  </si>
  <si>
    <t>8</t>
  </si>
  <si>
    <t>Các Chi cục THADS</t>
  </si>
  <si>
    <t>Chi cục THADS TP Kon Tum</t>
  </si>
  <si>
    <t>Chi cục THADS huyện Đắk Hà</t>
  </si>
  <si>
    <t>Chi cục THADS huyện Đắk Tô</t>
  </si>
  <si>
    <t>Chi cục THADS huyện Ngọc Hồi</t>
  </si>
  <si>
    <t>Chi cục THADS huyện Đắk Glei</t>
  </si>
  <si>
    <t>Chi cục THADS huyện Sa Thầy</t>
  </si>
  <si>
    <t>Chi cục THADS huyện Kon Rẫy</t>
  </si>
  <si>
    <t>Chi cục THADS huyện Kon Plong</t>
  </si>
  <si>
    <t>IX</t>
  </si>
  <si>
    <t>Chi cục THADS huyện Tu mơ rong</t>
  </si>
  <si>
    <t>X</t>
  </si>
  <si>
    <t>Chi cục THADS huyện Ia H'Drai</t>
  </si>
  <si>
    <t>Biểu số: 07/TK-THA</t>
  </si>
  <si>
    <t xml:space="preserve">   KẾT QUẢ THI HÀNH ÁN DÂN SỰ TÍNH BẰNG TIỀN</t>
  </si>
  <si>
    <t>Đơn vị  báo cáo:</t>
  </si>
  <si>
    <t>Chưa có điều
 kiện hành</t>
  </si>
  <si>
    <t>10</t>
  </si>
  <si>
    <t>9</t>
  </si>
  <si>
    <t>11</t>
  </si>
  <si>
    <t>08 tháng / năm 2018</t>
  </si>
  <si>
    <t>CAO MINH HOÀNG TÙNG</t>
  </si>
  <si>
    <t>ĐẶNG VĂN HÙNG</t>
  </si>
  <si>
    <t>TỐNG MINH LÝ</t>
  </si>
  <si>
    <t>PHẠM VĂN THUẬT</t>
  </si>
  <si>
    <t>THÁI VĂN THIỆN</t>
  </si>
  <si>
    <t>TRẦN THỊ KIỀU</t>
  </si>
  <si>
    <t>NGUYỄN QUANG TRUNG</t>
  </si>
  <si>
    <t>ĐÀO THỊ THU</t>
  </si>
  <si>
    <t>NGUYỄN THỌ THANH</t>
  </si>
  <si>
    <t>HÀ HUY HIỆN</t>
  </si>
  <si>
    <t>TRẦN THỊ THU THẢO</t>
  </si>
  <si>
    <t>CAO TIẾN ĐỒNG</t>
  </si>
  <si>
    <t>LÂM XUÂN HẬU</t>
  </si>
  <si>
    <t>HOÀNG THỊ THANH ĐỨC</t>
  </si>
  <si>
    <t>NGUYỄN THỊ THỦY</t>
  </si>
  <si>
    <t>LÊ THỊ HUYỀN</t>
  </si>
  <si>
    <t>ĐÀO MINH TUYÊN</t>
  </si>
  <si>
    <t>PHẠM THỊ HƯƠNG</t>
  </si>
  <si>
    <t>LÊ NGUYỄN THÚY HẰNG</t>
  </si>
  <si>
    <t>NÔNG VĂN CƯỜNG</t>
  </si>
  <si>
    <t>NGUYỄN THỊ CHÍNH</t>
  </si>
  <si>
    <t>BÙI VĂN TÂN</t>
  </si>
  <si>
    <t>NGUYỄN THỊ THO</t>
  </si>
  <si>
    <t>ĐẶNG ĐÌNH AN</t>
  </si>
  <si>
    <t>ĐỖ MẠNH KIỂM</t>
  </si>
  <si>
    <t>PHAN VĂN HÀ</t>
  </si>
  <si>
    <t>NGUYỄN THỊ THẮM</t>
  </si>
  <si>
    <t>ĐINH XUÂN KHƯƠNG</t>
  </si>
  <si>
    <t>TRẦN QUỐC TUYẾN</t>
  </si>
  <si>
    <t>PHAN THANH TÁM</t>
  </si>
  <si>
    <t>CHÂU VĂN SƠN</t>
  </si>
  <si>
    <t>VÕ TẤN CƯỜNG</t>
  </si>
  <si>
    <t>NGUYỄN XUÂN SANG</t>
  </si>
  <si>
    <t>LÊ TRỌNG QUANG</t>
  </si>
  <si>
    <t>LƯU VĂN THỂ</t>
  </si>
  <si>
    <t>VŨ VĂN TRƯỜNG</t>
  </si>
  <si>
    <t>CAO TIẾN MAI</t>
  </si>
  <si>
    <t>MAI VĂN DIỆN</t>
  </si>
  <si>
    <t>TRẦN VĂN HƯỜNG</t>
  </si>
  <si>
    <t>BÙI VĂN VỊNH</t>
  </si>
  <si>
    <t>PHẠM VĂN TRƯỜNG</t>
  </si>
  <si>
    <t>TRẦN VĂN DŨNG</t>
  </si>
  <si>
    <t>TRỊNH QUANG HƯNG</t>
  </si>
  <si>
    <r>
      <rPr>
        <sz val="12"/>
        <color indexed="10"/>
        <rFont val="Times New Roman"/>
        <family val="1"/>
      </rPr>
      <t>Kon Tum</t>
    </r>
    <r>
      <rPr>
        <sz val="12"/>
        <rFont val="Times New Roman"/>
        <family val="1"/>
      </rPr>
      <t>, ngày 05 tháng 06 năm 2018</t>
    </r>
  </si>
  <si>
    <t>(đã ký)</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</si>
</sst>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mm/dd/yy"/>
    <numFmt numFmtId="174" formatCode="#,##0;[Red]#,##0"/>
    <numFmt numFmtId="175" formatCode="0;[Red]0"/>
    <numFmt numFmtId="176" formatCode="0.00;[Red]0.00"/>
    <numFmt numFmtId="177" formatCode="#,##0.00;[Red]#,##0.00"/>
    <numFmt numFmtId="178" formatCode="_(* #,##0.0_);_(* \(#,##0.0\);_(* &quot;-&quot;??_);_(@_)"/>
    <numFmt numFmtId="179" formatCode="_(* #,##0.000_);_(* \(#,##0.000\);_(* &quot;-&quot;??_);_(@_)"/>
    <numFmt numFmtId="180" formatCode="_(* #,##0.000_);_(* \(#,##0.000\);_(* &quot;-&quot;???_);_(@_)"/>
    <numFmt numFmtId="181" formatCode="_(* #,##0.00_);_(* \(#,##0.00\);_(* &quot;-&quot;???_);_(@_)"/>
    <numFmt numFmtId="182" formatCode="_(* #,##0.0_);_(* \(#,##0.0\);_(* &quot;-&quot;???_);_(@_)"/>
    <numFmt numFmtId="183" formatCode="_(* #,##0_);_(* \(#,##0\);_(* &quot;-&quot;???_);_(@_)"/>
    <numFmt numFmtId="184" formatCode="_(* #,##0.0000_);_(* \(#,##0.0000\);_(* &quot;-&quot;??_);_(@_)"/>
    <numFmt numFmtId="185" formatCode="_(* #,##0.00000_);_(* \(#,##0.00000\);_(* &quot;-&quot;??_);_(@_)"/>
    <numFmt numFmtId="186" formatCode="_(* #,##0.000000_);_(* \(#,##0.000000\);_(* &quot;-&quot;??_);_(@_)"/>
    <numFmt numFmtId="187" formatCode="_(* #,##0.0000000_);_(* \(#,##0.0000000\);_(* &quot;-&quot;??_);_(@_)"/>
    <numFmt numFmtId="188" formatCode="_(* #,##0.00000000_);_(* \(#,##0.00000000\);_(* &quot;-&quot;??_);_(@_)"/>
    <numFmt numFmtId="189" formatCode="_(* #,##0.0_);_(* \(#,##0.0\);_(* &quot;-&quot;?_);_(@_)"/>
    <numFmt numFmtId="190" formatCode="_(* #,##0_);_(* \(#,##0\);_(* &quot;-&quot;?_);_(@_)"/>
    <numFmt numFmtId="191" formatCode="_ * #,##0&quot;$&quot;_ ;_ * #,##0&quot;$&quot;_ ;_ * &quot;-&quot;&quot;$&quot;_ ;_ @_ "/>
    <numFmt numFmtId="192" formatCode="_ * #,##0_$_ ;_ * #,##0_$_ ;_ * &quot;-&quot;_$_ ;_ @_ "/>
    <numFmt numFmtId="193" formatCode="_ * #,##0.00&quot;$&quot;_ ;_ * #,##0.00&quot;$&quot;_ ;_ * &quot;-&quot;??&quot;$&quot;_ ;_ @_ "/>
    <numFmt numFmtId="194" formatCode="_ * #,##0.00_$_ ;_ * #,##0.00_$_ ;_ * &quot;-&quot;??_$_ ;_ @_ "/>
    <numFmt numFmtId="195" formatCode="&quot;\&quot;#,##0;[Red]&quot;\&quot;\-#,##0"/>
    <numFmt numFmtId="196" formatCode="&quot;\&quot;#,##0.00;[Red]&quot;\&quot;\-#,##0.00"/>
    <numFmt numFmtId="197" formatCode="\$#,##0\ ;\(\$#,##0\)"/>
    <numFmt numFmtId="198" formatCode="&quot;\&quot;#,##0;[Red]&quot;\&quot;&quot;\&quot;\-#,##0"/>
    <numFmt numFmtId="199" formatCode="&quot;\&quot;#,##0.00;[Red]&quot;\&quot;&quot;\&quot;&quot;\&quot;&quot;\&quot;&quot;\&quot;&quot;\&quot;\-#,##0.00"/>
    <numFmt numFmtId="200" formatCode="0.0000000000"/>
    <numFmt numFmtId="201" formatCode="0##,###.00"/>
    <numFmt numFmtId="202" formatCode="#,##0.0"/>
    <numFmt numFmtId="203" formatCode="[$-409]h:mm:ss\ AM/PM"/>
    <numFmt numFmtId="204" formatCode="#,##0.000"/>
    <numFmt numFmtId="205" formatCode="0.000"/>
    <numFmt numFmtId="206" formatCode="0.0"/>
    <numFmt numFmtId="207" formatCode="#.##0.000"/>
    <numFmt numFmtId="208" formatCode="#.##0.0000"/>
    <numFmt numFmtId="209" formatCode="#.##0.00000"/>
    <numFmt numFmtId="210" formatCode="#.##0.000000"/>
    <numFmt numFmtId="211" formatCode="#.##0.0"/>
    <numFmt numFmtId="212" formatCode="_(* #.##0.000_);_(* \(#.##0.000\);_(* &quot;-&quot;??_);_(@_)"/>
    <numFmt numFmtId="213" formatCode="_(* #.##0.0000_);_(* \(#.##0.0000\);_(* &quot;-&quot;??_);_(@_)"/>
    <numFmt numFmtId="214" formatCode="_(* #.##0.0_);_(* \(#.##0.0\);_(* &quot;-&quot;??_);_(@_)"/>
    <numFmt numFmtId="215" formatCode="_(* #.##0._);_(* \(#.##0.\);_(* &quot;-&quot;??_);_(@_)"/>
    <numFmt numFmtId="216" formatCode="_(* #.##._);_(* \(#.##.\);_(* &quot;-&quot;??_);_(@_ⴆ"/>
    <numFmt numFmtId="217" formatCode="_(* #.#._);_(* \(#.#.\);_(* &quot;-&quot;??_);_(@_ⴆ"/>
    <numFmt numFmtId="218" formatCode="_(* #.;_(* \(#.;_(* &quot;-&quot;??_);_(@_ⴆ"/>
    <numFmt numFmtId="219" formatCode="0.0;[Red]0.0"/>
    <numFmt numFmtId="220" formatCode="&quot;Yes&quot;;&quot;Yes&quot;;&quot;No&quot;"/>
    <numFmt numFmtId="221" formatCode="&quot;True&quot;;&quot;True&quot;;&quot;False&quot;"/>
    <numFmt numFmtId="222" formatCode="&quot;On&quot;;&quot;On&quot;;&quot;Off&quot;"/>
    <numFmt numFmtId="223" formatCode="[$€-2]\ #,##0.00_);[Red]\([$€-2]\ #,##0.00\)"/>
    <numFmt numFmtId="224" formatCode="[$-409]dddd\,\ mmmm\ dd\,\ yyyy"/>
  </numFmts>
  <fonts count="87">
    <font>
      <sz val="12"/>
      <name val=".vntime"/>
      <family val="0"/>
    </font>
    <font>
      <u val="single"/>
      <sz val="12"/>
      <color indexed="12"/>
      <name val=".VnTime"/>
      <family val="2"/>
    </font>
    <font>
      <u val="single"/>
      <sz val="12"/>
      <color indexed="36"/>
      <name val=".VnTime"/>
      <family val="2"/>
    </font>
    <font>
      <sz val="10"/>
      <name val="Arial"/>
      <family val="2"/>
    </font>
    <font>
      <b/>
      <sz val="18"/>
      <name val="Arial"/>
      <family val="2"/>
    </font>
    <font>
      <b/>
      <sz val="12"/>
      <name val="Arial"/>
      <family val="2"/>
    </font>
    <font>
      <sz val="12"/>
      <name val="VNtimes new roman"/>
      <family val="2"/>
    </font>
    <font>
      <sz val="14"/>
      <name val="뼻뮝"/>
      <family val="3"/>
    </font>
    <font>
      <sz val="12"/>
      <name val="뼻뮝"/>
      <family val="1"/>
    </font>
    <font>
      <sz val="12"/>
      <name val="바탕체"/>
      <family val="1"/>
    </font>
    <font>
      <sz val="10"/>
      <name val="굴림체"/>
      <family val="3"/>
    </font>
    <font>
      <sz val="12"/>
      <name val="¹UAAA¼"/>
      <family val="3"/>
    </font>
    <font>
      <sz val="10"/>
      <name val="Times New Roman"/>
      <family val="1"/>
    </font>
    <font>
      <sz val="12"/>
      <name val=".VnTime"/>
      <family val="2"/>
    </font>
    <font>
      <b/>
      <sz val="10"/>
      <name val="Times New Roman"/>
      <family val="1"/>
    </font>
    <font>
      <b/>
      <sz val="11"/>
      <name val="Times New Roman"/>
      <family val="1"/>
    </font>
    <font>
      <b/>
      <sz val="12"/>
      <name val="Times New Roman"/>
      <family val="1"/>
    </font>
    <font>
      <b/>
      <sz val="14"/>
      <name val="Times New Roman"/>
      <family val="1"/>
    </font>
    <font>
      <sz val="12"/>
      <name val="Times New Roman"/>
      <family val="1"/>
    </font>
    <font>
      <sz val="8"/>
      <name val="Times New Roman"/>
      <family val="1"/>
    </font>
    <font>
      <sz val="11"/>
      <name val="Times New Roman"/>
      <family val="1"/>
    </font>
    <font>
      <sz val="7"/>
      <name val="Times New Roman"/>
      <family val="1"/>
    </font>
    <font>
      <b/>
      <i/>
      <sz val="10"/>
      <name val="Times New Roman"/>
      <family val="1"/>
    </font>
    <font>
      <b/>
      <sz val="13"/>
      <name val="Times New Roman"/>
      <family val="1"/>
    </font>
    <font>
      <i/>
      <sz val="12"/>
      <name val="Times New Roman"/>
      <family val="1"/>
    </font>
    <font>
      <i/>
      <sz val="11"/>
      <name val="Times New Roman"/>
      <family val="1"/>
    </font>
    <font>
      <b/>
      <sz val="18"/>
      <color indexed="56"/>
      <name val="Cambria"/>
      <family val="2"/>
    </font>
    <font>
      <sz val="12"/>
      <color indexed="10"/>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4"/>
      <color indexed="8"/>
      <name val="Times New Roman"/>
      <family val="2"/>
    </font>
    <font>
      <sz val="14"/>
      <color indexed="10"/>
      <name val="Times New Roman"/>
      <family val="2"/>
    </font>
    <font>
      <b/>
      <sz val="12"/>
      <name val=".VnTime"/>
      <family val="2"/>
    </font>
    <font>
      <b/>
      <i/>
      <sz val="13"/>
      <name val="Times New Roman"/>
      <family val="1"/>
    </font>
    <font>
      <sz val="14"/>
      <name val="Times New Roman"/>
      <family val="1"/>
    </font>
    <font>
      <i/>
      <sz val="14"/>
      <name val="Times New Roman"/>
      <family val="1"/>
    </font>
    <font>
      <sz val="13"/>
      <name val="Times New Roman"/>
      <family val="1"/>
    </font>
    <font>
      <sz val="11"/>
      <name val=".VnTime"/>
      <family val="2"/>
    </font>
    <font>
      <b/>
      <sz val="11"/>
      <name val=".VnTime"/>
      <family val="2"/>
    </font>
    <font>
      <i/>
      <sz val="10"/>
      <name val="Times New Roman"/>
      <family val="1"/>
    </font>
    <font>
      <sz val="10"/>
      <name val="Cambria"/>
      <family val="1"/>
    </font>
    <font>
      <b/>
      <sz val="10"/>
      <name val="Cambria"/>
      <family val="1"/>
    </font>
    <font>
      <b/>
      <sz val="9"/>
      <name val="Times New Roman"/>
      <family val="1"/>
    </font>
    <font>
      <sz val="9"/>
      <name val="Times New Roman"/>
      <family val="1"/>
    </font>
    <font>
      <b/>
      <i/>
      <sz val="9"/>
      <name val="Times New Roman"/>
      <family val="1"/>
    </font>
    <font>
      <i/>
      <sz val="9"/>
      <name val="Times New Roman"/>
      <family val="1"/>
    </font>
    <font>
      <sz val="9"/>
      <name val="Cambria"/>
      <family val="1"/>
    </font>
    <font>
      <b/>
      <sz val="9"/>
      <name val="Cambria"/>
      <family val="1"/>
    </font>
    <font>
      <sz val="11"/>
      <color indexed="8"/>
      <name val="Calibri"/>
      <family val="2"/>
    </font>
    <font>
      <sz val="11"/>
      <color indexed="9"/>
      <name val="Calibri"/>
      <family val="2"/>
    </font>
    <font>
      <b/>
      <sz val="11"/>
      <color indexed="56"/>
      <name val="Calibri"/>
      <family val="2"/>
    </font>
    <font>
      <b/>
      <sz val="11"/>
      <color indexed="63"/>
      <name val="Calibri"/>
      <family val="2"/>
    </font>
    <font>
      <sz val="11"/>
      <color indexed="62"/>
      <name val="Calibri"/>
      <family val="2"/>
    </font>
    <font>
      <b/>
      <sz val="11"/>
      <color indexed="9"/>
      <name val="Calibri"/>
      <family val="2"/>
    </font>
    <font>
      <sz val="11"/>
      <color indexed="52"/>
      <name val="Calibri"/>
      <family val="2"/>
    </font>
    <font>
      <b/>
      <sz val="11"/>
      <color indexed="52"/>
      <name val="Calibri"/>
      <family val="2"/>
    </font>
    <font>
      <sz val="11"/>
      <color indexed="17"/>
      <name val="Calibri"/>
      <family val="2"/>
    </font>
    <font>
      <sz val="11"/>
      <color indexed="60"/>
      <name val="Calibri"/>
      <family val="2"/>
    </font>
    <font>
      <sz val="11"/>
      <color indexed="10"/>
      <name val="Calibri"/>
      <family val="2"/>
    </font>
    <font>
      <i/>
      <sz val="11"/>
      <color indexed="23"/>
      <name val="Calibri"/>
      <family val="2"/>
    </font>
    <font>
      <sz val="11"/>
      <color indexed="20"/>
      <name val="Calibri"/>
      <family val="2"/>
    </font>
    <font>
      <sz val="11"/>
      <color theme="1"/>
      <name val="Calibri"/>
      <family val="2"/>
    </font>
    <font>
      <sz val="11"/>
      <color theme="0"/>
      <name val="Calibri"/>
      <family val="2"/>
    </font>
    <font>
      <b/>
      <sz val="11"/>
      <color theme="3"/>
      <name val="Calibri"/>
      <family val="2"/>
    </font>
    <font>
      <b/>
      <sz val="11"/>
      <color rgb="FF3F3F3F"/>
      <name val="Calibri"/>
      <family val="2"/>
    </font>
    <font>
      <sz val="11"/>
      <color rgb="FF3F3F76"/>
      <name val="Calibri"/>
      <family val="2"/>
    </font>
    <font>
      <b/>
      <sz val="11"/>
      <color theme="0"/>
      <name val="Calibri"/>
      <family val="2"/>
    </font>
    <font>
      <sz val="11"/>
      <color rgb="FFFA7D00"/>
      <name val="Calibri"/>
      <family val="2"/>
    </font>
    <font>
      <b/>
      <sz val="18"/>
      <color theme="3"/>
      <name val="Cambria"/>
      <family val="2"/>
    </font>
    <font>
      <b/>
      <sz val="11"/>
      <color rgb="FFFA7D00"/>
      <name val="Calibri"/>
      <family val="2"/>
    </font>
    <font>
      <sz val="11"/>
      <color rgb="FF006100"/>
      <name val="Calibri"/>
      <family val="2"/>
    </font>
    <font>
      <sz val="11"/>
      <color rgb="FF9C6500"/>
      <name val="Calibri"/>
      <family val="2"/>
    </font>
    <font>
      <sz val="11"/>
      <color rgb="FFFF0000"/>
      <name val="Calibri"/>
      <family val="2"/>
    </font>
    <font>
      <i/>
      <sz val="11"/>
      <color rgb="FF7F7F7F"/>
      <name val="Calibri"/>
      <family val="2"/>
    </font>
    <font>
      <sz val="11"/>
      <color rgb="FF9C0006"/>
      <name val="Calibri"/>
      <family val="2"/>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rgb="FFF2F2F2"/>
        <bgColor indexed="64"/>
      </patternFill>
    </fill>
    <fill>
      <patternFill patternType="solid">
        <fgColor rgb="FFFFCC99"/>
        <bgColor indexed="64"/>
      </patternFill>
    </fill>
    <fill>
      <patternFill patternType="solid">
        <fgColor rgb="FFFFFFCC"/>
        <bgColor indexed="64"/>
      </patternFill>
    </fill>
    <fill>
      <patternFill patternType="solid">
        <fgColor rgb="FFA5A5A5"/>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FFC7CE"/>
        <bgColor indexed="64"/>
      </patternFill>
    </fill>
    <fill>
      <patternFill patternType="solid">
        <fgColor indexed="13"/>
        <bgColor indexed="64"/>
      </patternFill>
    </fill>
    <fill>
      <patternFill patternType="solid">
        <fgColor indexed="50"/>
        <bgColor indexed="64"/>
      </patternFill>
    </fill>
    <fill>
      <patternFill patternType="solid">
        <fgColor rgb="FFCCFFCC"/>
        <bgColor indexed="64"/>
      </patternFill>
    </fill>
    <fill>
      <patternFill patternType="solid">
        <fgColor rgb="FFFFCC00"/>
        <bgColor indexed="64"/>
      </patternFill>
    </fill>
    <fill>
      <patternFill patternType="solid">
        <fgColor indexed="40"/>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color indexed="63"/>
      </left>
      <right>
        <color indexed="63"/>
      </right>
      <top style="double"/>
      <bottom>
        <color indexed="63"/>
      </bottom>
    </border>
    <border>
      <left style="thin"/>
      <right style="thin"/>
      <top style="thin"/>
      <bottom style="thin"/>
    </border>
    <border>
      <left style="double"/>
      <right style="thin"/>
      <top style="thin"/>
      <bottom style="thin"/>
    </border>
    <border>
      <left style="double"/>
      <right style="thin"/>
      <top style="thin"/>
      <bottom>
        <color indexed="63"/>
      </bottom>
    </border>
    <border>
      <left style="thin"/>
      <right style="thin"/>
      <top style="thin"/>
      <bottom>
        <color indexed="63"/>
      </bottom>
    </border>
    <border>
      <left style="double"/>
      <right style="thin"/>
      <top style="hair"/>
      <bottom style="hair"/>
    </border>
    <border>
      <left style="thin"/>
      <right style="thin"/>
      <top style="hair"/>
      <bottom style="hair"/>
    </border>
    <border>
      <left style="thin"/>
      <right style="thin"/>
      <top>
        <color indexed="63"/>
      </top>
      <bottom>
        <color indexed="63"/>
      </bottom>
    </border>
    <border>
      <left style="double"/>
      <right style="thin"/>
      <top>
        <color indexed="63"/>
      </top>
      <bottom>
        <color indexed="63"/>
      </bottom>
    </border>
    <border>
      <left style="double"/>
      <right style="thin"/>
      <top style="thin"/>
      <bottom style="hair"/>
    </border>
    <border>
      <left style="thin"/>
      <right style="thin"/>
      <top>
        <color indexed="63"/>
      </top>
      <bottom style="hair"/>
    </border>
    <border>
      <left style="thin"/>
      <right style="double"/>
      <top style="thin"/>
      <bottom style="thin"/>
    </border>
    <border>
      <left style="thin"/>
      <right style="double"/>
      <top style="thin"/>
      <bottom>
        <color indexed="63"/>
      </bottom>
    </border>
    <border>
      <left style="thin"/>
      <right style="double"/>
      <top style="hair"/>
      <bottom style="hair"/>
    </border>
    <border>
      <left style="thin"/>
      <right style="double"/>
      <top>
        <color indexed="63"/>
      </top>
      <bottom>
        <color indexed="63"/>
      </bottom>
    </border>
    <border>
      <left style="thin"/>
      <right style="thin"/>
      <top style="hair"/>
      <bottom style="double"/>
    </border>
    <border>
      <left style="double"/>
      <right style="thin"/>
      <top style="hair"/>
      <bottom style="double"/>
    </border>
    <border>
      <left style="double"/>
      <right style="thin"/>
      <top>
        <color indexed="63"/>
      </top>
      <bottom style="hair"/>
    </border>
    <border>
      <left style="thin"/>
      <right style="double"/>
      <top>
        <color indexed="63"/>
      </top>
      <bottom style="hair"/>
    </border>
    <border>
      <left style="thin"/>
      <right style="double"/>
      <top style="thin"/>
      <bottom style="hair"/>
    </border>
    <border>
      <left style="thin"/>
      <right style="double"/>
      <top style="hair"/>
      <bottom style="double"/>
    </border>
    <border>
      <left style="double"/>
      <right style="thin"/>
      <top>
        <color indexed="63"/>
      </top>
      <bottom style="thin"/>
    </border>
    <border>
      <left style="thin"/>
      <right style="thin"/>
      <top style="hair"/>
      <bottom>
        <color indexed="63"/>
      </bottom>
    </border>
    <border>
      <left style="thin"/>
      <right style="double"/>
      <top style="hair"/>
      <bottom>
        <color indexed="63"/>
      </bottom>
    </border>
    <border>
      <left style="double"/>
      <right style="thin"/>
      <top style="hair"/>
      <bottom style="thin"/>
    </border>
    <border>
      <left style="thin"/>
      <right style="thin"/>
      <top style="hair"/>
      <bottom style="thin"/>
    </border>
    <border>
      <left style="thin"/>
      <right style="double"/>
      <top style="hair"/>
      <bottom style="thin"/>
    </border>
    <border>
      <left style="thin"/>
      <right style="thin"/>
      <top>
        <color indexed="63"/>
      </top>
      <bottom style="thin"/>
    </border>
    <border>
      <left style="thin"/>
      <right style="double"/>
      <top>
        <color indexed="63"/>
      </top>
      <bottom style="thin"/>
    </border>
    <border>
      <left style="thin"/>
      <right style="thin"/>
      <top style="thin"/>
      <bottom style="hair"/>
    </border>
    <border>
      <left>
        <color indexed="63"/>
      </left>
      <right>
        <color indexed="63"/>
      </right>
      <top>
        <color indexed="63"/>
      </top>
      <bottom style="thin"/>
    </border>
    <border>
      <left>
        <color indexed="63"/>
      </left>
      <right>
        <color indexed="63"/>
      </right>
      <top>
        <color indexed="63"/>
      </top>
      <bottom style="double"/>
    </border>
    <border>
      <left style="double"/>
      <right style="thin"/>
      <top style="double"/>
      <bottom style="thin"/>
    </border>
    <border>
      <left style="thin"/>
      <right style="thin"/>
      <top style="double"/>
      <bottom style="thin"/>
    </border>
    <border>
      <left style="thin"/>
      <right style="double"/>
      <top style="double"/>
      <bottom style="thin"/>
    </border>
  </borders>
  <cellStyleXfs count="1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73" fillId="4"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73" fillId="6"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73"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73"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73"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73" fillId="14"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73" fillId="16"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73" fillId="18"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73" fillId="20"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73" fillId="21"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73" fillId="22"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74" fillId="24"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74" fillId="26"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74" fillId="27"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74" fillId="28"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74" fillId="30"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74" fillId="32"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30" fillId="5" borderId="0" applyNumberFormat="0" applyBorder="0" applyAlignment="0" applyProtection="0"/>
    <xf numFmtId="0" fontId="30" fillId="5" borderId="0" applyNumberFormat="0" applyBorder="0" applyAlignment="0" applyProtection="0"/>
    <xf numFmtId="0" fontId="11" fillId="0" borderId="0">
      <alignment/>
      <protection/>
    </xf>
    <xf numFmtId="0" fontId="11" fillId="0" borderId="0">
      <alignment/>
      <protection/>
    </xf>
    <xf numFmtId="0" fontId="31" fillId="38" borderId="1" applyNumberFormat="0" applyAlignment="0" applyProtection="0"/>
    <xf numFmtId="0" fontId="31" fillId="38" borderId="1" applyNumberFormat="0" applyAlignment="0" applyProtection="0"/>
    <xf numFmtId="171" fontId="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3" fontId="3" fillId="0" borderId="0" applyFont="0" applyFill="0" applyBorder="0" applyAlignment="0" applyProtection="0"/>
    <xf numFmtId="197" fontId="3" fillId="0" borderId="0" applyFont="0" applyFill="0" applyBorder="0" applyAlignment="0" applyProtection="0"/>
    <xf numFmtId="0" fontId="32" fillId="39" borderId="2" applyNumberFormat="0" applyAlignment="0" applyProtection="0"/>
    <xf numFmtId="0" fontId="32" fillId="39" borderId="2" applyNumberFormat="0" applyAlignment="0" applyProtection="0"/>
    <xf numFmtId="0" fontId="3"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75" fillId="0" borderId="3" applyNumberFormat="0" applyFill="0" applyAlignment="0" applyProtection="0"/>
    <xf numFmtId="0" fontId="75" fillId="0" borderId="0" applyNumberFormat="0" applyFill="0" applyBorder="0" applyAlignment="0" applyProtection="0"/>
    <xf numFmtId="0" fontId="76" fillId="40" borderId="4" applyNumberFormat="0" applyAlignment="0" applyProtection="0"/>
    <xf numFmtId="0" fontId="77" fillId="41" borderId="5" applyNumberFormat="0" applyAlignment="0" applyProtection="0"/>
    <xf numFmtId="0" fontId="33" fillId="0" borderId="0" applyNumberFormat="0" applyFill="0" applyBorder="0" applyAlignment="0" applyProtection="0"/>
    <xf numFmtId="0" fontId="33" fillId="0" borderId="0" applyNumberFormat="0" applyFill="0" applyBorder="0" applyAlignment="0" applyProtection="0"/>
    <xf numFmtId="2" fontId="3" fillId="0" borderId="0" applyFont="0" applyFill="0" applyBorder="0" applyAlignment="0" applyProtection="0"/>
    <xf numFmtId="0" fontId="13" fillId="42" borderId="6" applyNumberFormat="0" applyFont="0" applyAlignment="0" applyProtection="0"/>
    <xf numFmtId="0" fontId="34" fillId="7" borderId="0" applyNumberFormat="0" applyBorder="0" applyAlignment="0" applyProtection="0"/>
    <xf numFmtId="0" fontId="34" fillId="7" borderId="0" applyNumberFormat="0" applyBorder="0" applyAlignment="0" applyProtection="0"/>
    <xf numFmtId="0" fontId="35" fillId="0" borderId="7"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13" borderId="1" applyNumberFormat="0" applyAlignment="0" applyProtection="0"/>
    <xf numFmtId="0" fontId="38" fillId="13" borderId="1" applyNumberFormat="0" applyAlignment="0" applyProtection="0"/>
    <xf numFmtId="0" fontId="78" fillId="43" borderId="10" applyNumberFormat="0" applyAlignment="0" applyProtection="0"/>
    <xf numFmtId="0" fontId="39" fillId="0" borderId="11" applyNumberFormat="0" applyFill="0" applyAlignment="0" applyProtection="0"/>
    <xf numFmtId="0" fontId="39" fillId="0" borderId="11" applyNumberFormat="0" applyFill="0" applyAlignment="0" applyProtection="0"/>
    <xf numFmtId="0" fontId="40" fillId="44" borderId="0" applyNumberFormat="0" applyBorder="0" applyAlignment="0" applyProtection="0"/>
    <xf numFmtId="0" fontId="40" fillId="44" borderId="0" applyNumberFormat="0" applyBorder="0" applyAlignment="0" applyProtection="0"/>
    <xf numFmtId="201" fontId="6" fillId="0" borderId="0">
      <alignment/>
      <protection/>
    </xf>
    <xf numFmtId="0" fontId="18" fillId="0" borderId="0">
      <alignment/>
      <protection/>
    </xf>
    <xf numFmtId="0" fontId="3" fillId="0" borderId="0">
      <alignment/>
      <protection/>
    </xf>
    <xf numFmtId="0" fontId="18" fillId="0" borderId="0">
      <alignment/>
      <protection/>
    </xf>
    <xf numFmtId="0" fontId="18" fillId="0" borderId="0">
      <alignment/>
      <protection/>
    </xf>
    <xf numFmtId="0" fontId="3" fillId="0" borderId="0">
      <alignment/>
      <protection/>
    </xf>
    <xf numFmtId="0" fontId="13" fillId="0" borderId="0">
      <alignment/>
      <protection/>
    </xf>
    <xf numFmtId="0" fontId="18" fillId="0" borderId="0">
      <alignment/>
      <protection/>
    </xf>
    <xf numFmtId="0" fontId="28" fillId="45" borderId="12" applyNumberFormat="0" applyFont="0" applyAlignment="0" applyProtection="0"/>
    <xf numFmtId="0" fontId="28" fillId="45" borderId="12" applyNumberFormat="0" applyFont="0" applyAlignment="0" applyProtection="0"/>
    <xf numFmtId="0" fontId="41" fillId="38" borderId="13" applyNumberFormat="0" applyAlignment="0" applyProtection="0"/>
    <xf numFmtId="0" fontId="41" fillId="38" borderId="13" applyNumberFormat="0" applyAlignment="0" applyProtection="0"/>
    <xf numFmtId="0" fontId="79" fillId="0" borderId="14" applyNumberFormat="0" applyFill="0" applyAlignment="0" applyProtection="0"/>
    <xf numFmtId="9" fontId="1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0" fontId="74" fillId="46" borderId="0" applyNumberFormat="0" applyBorder="0" applyAlignment="0" applyProtection="0"/>
    <xf numFmtId="0" fontId="74" fillId="47" borderId="0" applyNumberFormat="0" applyBorder="0" applyAlignment="0" applyProtection="0"/>
    <xf numFmtId="0" fontId="74" fillId="48" borderId="0" applyNumberFormat="0" applyBorder="0" applyAlignment="0" applyProtection="0"/>
    <xf numFmtId="0" fontId="74" fillId="49" borderId="0" applyNumberFormat="0" applyBorder="0" applyAlignment="0" applyProtection="0"/>
    <xf numFmtId="0" fontId="74" fillId="50" borderId="0" applyNumberFormat="0" applyBorder="0" applyAlignment="0" applyProtection="0"/>
    <xf numFmtId="0" fontId="74" fillId="51"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0" borderId="0" applyNumberFormat="0" applyFill="0" applyBorder="0" applyAlignment="0" applyProtection="0"/>
    <xf numFmtId="0" fontId="81" fillId="40" borderId="5"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2" fillId="0" borderId="15" applyNumberFormat="0" applyFill="0" applyAlignment="0" applyProtection="0"/>
    <xf numFmtId="0" fontId="42" fillId="0" borderId="15" applyNumberFormat="0" applyFill="0" applyAlignment="0" applyProtection="0"/>
    <xf numFmtId="0" fontId="3" fillId="0" borderId="16" applyNumberFormat="0" applyFont="0" applyFill="0" applyAlignment="0" applyProtection="0"/>
    <xf numFmtId="0" fontId="82" fillId="52" borderId="0" applyNumberFormat="0" applyBorder="0" applyAlignment="0" applyProtection="0"/>
    <xf numFmtId="0" fontId="83" fillId="53" borderId="0" applyNumberFormat="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86" fillId="54" borderId="0" applyNumberFormat="0" applyBorder="0" applyAlignment="0" applyProtection="0"/>
    <xf numFmtId="40" fontId="7" fillId="0" borderId="0" applyFont="0" applyFill="0" applyBorder="0" applyAlignment="0" applyProtection="0"/>
    <xf numFmtId="38"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0" fontId="3" fillId="0" borderId="0" applyFont="0" applyFill="0" applyBorder="0" applyAlignment="0" applyProtection="0"/>
    <xf numFmtId="0" fontId="8" fillId="0" borderId="0">
      <alignment/>
      <protection/>
    </xf>
    <xf numFmtId="198" fontId="3" fillId="0" borderId="0" applyFont="0" applyFill="0" applyBorder="0" applyAlignment="0" applyProtection="0"/>
    <xf numFmtId="199" fontId="3" fillId="0" borderId="0" applyFont="0" applyFill="0" applyBorder="0" applyAlignment="0" applyProtection="0"/>
    <xf numFmtId="196" fontId="9" fillId="0" borderId="0" applyFont="0" applyFill="0" applyBorder="0" applyAlignment="0" applyProtection="0"/>
    <xf numFmtId="195" fontId="9" fillId="0" borderId="0" applyFont="0" applyFill="0" applyBorder="0" applyAlignment="0" applyProtection="0"/>
    <xf numFmtId="0" fontId="10" fillId="0" borderId="0">
      <alignment/>
      <protection/>
    </xf>
  </cellStyleXfs>
  <cellXfs count="223">
    <xf numFmtId="0" fontId="0" fillId="0" borderId="0" xfId="0" applyAlignment="1">
      <alignment/>
    </xf>
    <xf numFmtId="0" fontId="18" fillId="0" borderId="0" xfId="131">
      <alignment/>
      <protection/>
    </xf>
    <xf numFmtId="0" fontId="18" fillId="0" borderId="17" xfId="131" applyFont="1" applyBorder="1">
      <alignment/>
      <protection/>
    </xf>
    <xf numFmtId="0" fontId="18" fillId="55" borderId="17" xfId="131" applyFont="1" applyFill="1" applyBorder="1">
      <alignment/>
      <protection/>
    </xf>
    <xf numFmtId="0" fontId="27" fillId="55" borderId="17" xfId="131" applyFont="1" applyFill="1" applyBorder="1">
      <alignment/>
      <protection/>
    </xf>
    <xf numFmtId="0" fontId="27" fillId="55" borderId="17" xfId="131" applyFont="1" applyFill="1" applyBorder="1" applyAlignment="1">
      <alignment/>
      <protection/>
    </xf>
    <xf numFmtId="0" fontId="18" fillId="0" borderId="17" xfId="131" applyFont="1" applyFill="1" applyBorder="1">
      <alignment/>
      <protection/>
    </xf>
    <xf numFmtId="2" fontId="18" fillId="0" borderId="0" xfId="131" applyNumberFormat="1" applyFont="1" applyFill="1">
      <alignment/>
      <protection/>
    </xf>
    <xf numFmtId="49" fontId="18" fillId="0" borderId="0" xfId="131" applyNumberFormat="1" applyFont="1" applyFill="1">
      <alignment/>
      <protection/>
    </xf>
    <xf numFmtId="49" fontId="20" fillId="0" borderId="0" xfId="131" applyNumberFormat="1" applyFont="1" applyFill="1">
      <alignment/>
      <protection/>
    </xf>
    <xf numFmtId="49" fontId="15" fillId="0" borderId="0" xfId="131" applyNumberFormat="1" applyFont="1" applyFill="1">
      <alignment/>
      <protection/>
    </xf>
    <xf numFmtId="0" fontId="20" fillId="0" borderId="0" xfId="131" applyNumberFormat="1" applyFont="1" applyFill="1" applyAlignment="1">
      <alignment/>
      <protection/>
    </xf>
    <xf numFmtId="0" fontId="18" fillId="0" borderId="0" xfId="131" applyNumberFormat="1" applyFont="1" applyFill="1">
      <alignment/>
      <protection/>
    </xf>
    <xf numFmtId="0" fontId="46" fillId="0" borderId="0" xfId="131" applyNumberFormat="1" applyFont="1" applyFill="1">
      <alignment/>
      <protection/>
    </xf>
    <xf numFmtId="0" fontId="46" fillId="0" borderId="0" xfId="131" applyNumberFormat="1" applyFont="1" applyFill="1" applyAlignment="1">
      <alignment/>
      <protection/>
    </xf>
    <xf numFmtId="3" fontId="14" fillId="56" borderId="17" xfId="137" applyNumberFormat="1" applyFont="1" applyFill="1" applyBorder="1" applyAlignment="1" applyProtection="1">
      <alignment horizontal="center" vertical="center"/>
      <protection/>
    </xf>
    <xf numFmtId="49" fontId="18" fillId="0" borderId="0" xfId="131" applyNumberFormat="1" applyFont="1" applyFill="1" applyBorder="1">
      <alignment/>
      <protection/>
    </xf>
    <xf numFmtId="49" fontId="18" fillId="0" borderId="0" xfId="131" applyNumberFormat="1" applyFont="1" applyFill="1" applyBorder="1" applyAlignment="1">
      <alignment/>
      <protection/>
    </xf>
    <xf numFmtId="49" fontId="13" fillId="0" borderId="0" xfId="131" applyNumberFormat="1" applyFont="1" applyFill="1" applyBorder="1">
      <alignment/>
      <protection/>
    </xf>
    <xf numFmtId="49" fontId="20" fillId="0" borderId="0" xfId="131" applyNumberFormat="1" applyFont="1" applyFill="1" applyAlignment="1">
      <alignment/>
      <protection/>
    </xf>
    <xf numFmtId="49" fontId="20" fillId="0" borderId="0" xfId="131" applyNumberFormat="1" applyFont="1" applyFill="1" applyBorder="1" applyAlignment="1">
      <alignment/>
      <protection/>
    </xf>
    <xf numFmtId="49" fontId="25" fillId="0" borderId="0" xfId="131" applyNumberFormat="1" applyFont="1" applyFill="1" applyAlignment="1">
      <alignment/>
      <protection/>
    </xf>
    <xf numFmtId="49" fontId="20" fillId="0" borderId="0" xfId="131" applyNumberFormat="1" applyFont="1" applyFill="1" applyAlignment="1">
      <alignment horizontal="center"/>
      <protection/>
    </xf>
    <xf numFmtId="49" fontId="20" fillId="0" borderId="17" xfId="131" applyNumberFormat="1" applyFont="1" applyFill="1" applyBorder="1" applyAlignment="1" applyProtection="1">
      <alignment horizontal="center" vertical="center" wrapText="1"/>
      <protection/>
    </xf>
    <xf numFmtId="49" fontId="20" fillId="0" borderId="17" xfId="131" applyNumberFormat="1" applyFont="1" applyFill="1" applyBorder="1" applyAlignment="1">
      <alignment horizontal="center" vertical="center" wrapText="1"/>
      <protection/>
    </xf>
    <xf numFmtId="49" fontId="20" fillId="7" borderId="0" xfId="131" applyNumberFormat="1" applyFont="1" applyFill="1">
      <alignment/>
      <protection/>
    </xf>
    <xf numFmtId="0" fontId="46" fillId="0" borderId="0" xfId="131" applyNumberFormat="1" applyFont="1" applyFill="1" applyBorder="1" applyAlignment="1">
      <alignment horizontal="center" wrapText="1"/>
      <protection/>
    </xf>
    <xf numFmtId="0" fontId="17" fillId="0" borderId="0" xfId="131" applyNumberFormat="1" applyFont="1" applyFill="1" applyBorder="1">
      <alignment/>
      <protection/>
    </xf>
    <xf numFmtId="0" fontId="17" fillId="0" borderId="0" xfId="131" applyNumberFormat="1" applyFont="1" applyFill="1" applyBorder="1" applyAlignment="1">
      <alignment horizontal="center" wrapText="1"/>
      <protection/>
    </xf>
    <xf numFmtId="0" fontId="46" fillId="0" borderId="0" xfId="131" applyNumberFormat="1" applyFont="1" applyFill="1" applyAlignment="1">
      <alignment wrapText="1"/>
      <protection/>
    </xf>
    <xf numFmtId="49" fontId="46" fillId="0" borderId="0" xfId="131" applyNumberFormat="1" applyFont="1" applyFill="1">
      <alignment/>
      <protection/>
    </xf>
    <xf numFmtId="49" fontId="49" fillId="0" borderId="0" xfId="131" applyNumberFormat="1" applyFont="1" applyFill="1" applyBorder="1">
      <alignment/>
      <protection/>
    </xf>
    <xf numFmtId="49" fontId="50" fillId="0" borderId="0" xfId="131" applyNumberFormat="1" applyFont="1" applyFill="1" applyBorder="1">
      <alignment/>
      <protection/>
    </xf>
    <xf numFmtId="49" fontId="18" fillId="0" borderId="0" xfId="131" applyNumberFormat="1" applyFont="1" applyFill="1" applyAlignment="1">
      <alignment/>
      <protection/>
    </xf>
    <xf numFmtId="49" fontId="18" fillId="0" borderId="0" xfId="131" applyNumberFormat="1" applyFill="1" applyBorder="1" applyAlignment="1">
      <alignment/>
      <protection/>
    </xf>
    <xf numFmtId="49" fontId="48" fillId="0" borderId="0" xfId="131" applyNumberFormat="1" applyFont="1" applyFill="1" applyAlignment="1">
      <alignment/>
      <protection/>
    </xf>
    <xf numFmtId="49" fontId="24" fillId="0" borderId="0" xfId="131" applyNumberFormat="1" applyFont="1" applyFill="1" applyAlignment="1">
      <alignment/>
      <protection/>
    </xf>
    <xf numFmtId="49" fontId="18" fillId="0" borderId="0" xfId="131" applyNumberFormat="1" applyFont="1" applyFill="1" applyAlignment="1">
      <alignment horizontal="center"/>
      <protection/>
    </xf>
    <xf numFmtId="49" fontId="16" fillId="0" borderId="0" xfId="131" applyNumberFormat="1" applyFont="1" applyFill="1">
      <alignment/>
      <protection/>
    </xf>
    <xf numFmtId="49" fontId="18" fillId="0" borderId="17" xfId="131" applyNumberFormat="1" applyFont="1" applyFill="1" applyBorder="1" applyAlignment="1">
      <alignment/>
      <protection/>
    </xf>
    <xf numFmtId="49" fontId="14" fillId="23" borderId="18" xfId="131" applyNumberFormat="1" applyFont="1" applyFill="1" applyBorder="1" applyAlignment="1" applyProtection="1">
      <alignment horizontal="center" vertical="center"/>
      <protection/>
    </xf>
    <xf numFmtId="3" fontId="14" fillId="23" borderId="17" xfId="137" applyNumberFormat="1" applyFont="1" applyFill="1" applyBorder="1" applyAlignment="1" applyProtection="1">
      <alignment horizontal="center" vertical="center"/>
      <protection/>
    </xf>
    <xf numFmtId="49" fontId="12" fillId="0" borderId="19" xfId="131" applyNumberFormat="1" applyFont="1" applyFill="1" applyBorder="1" applyAlignment="1" applyProtection="1">
      <alignment horizontal="center" vertical="center"/>
      <protection/>
    </xf>
    <xf numFmtId="3" fontId="12" fillId="0" borderId="20" xfId="137" applyNumberFormat="1" applyFont="1" applyFill="1" applyBorder="1" applyAlignment="1" applyProtection="1">
      <alignment horizontal="center" vertical="center"/>
      <protection/>
    </xf>
    <xf numFmtId="49" fontId="12" fillId="0" borderId="21" xfId="131" applyNumberFormat="1" applyFont="1" applyFill="1" applyBorder="1" applyAlignment="1" applyProtection="1">
      <alignment horizontal="center" vertical="center"/>
      <protection/>
    </xf>
    <xf numFmtId="3" fontId="12" fillId="0" borderId="22" xfId="137" applyNumberFormat="1" applyFont="1" applyFill="1" applyBorder="1" applyAlignment="1" applyProtection="1">
      <alignment horizontal="center" vertical="center"/>
      <protection/>
    </xf>
    <xf numFmtId="3" fontId="12" fillId="0" borderId="23" xfId="137" applyNumberFormat="1" applyFont="1" applyFill="1" applyBorder="1" applyAlignment="1" applyProtection="1">
      <alignment horizontal="center" vertical="center"/>
      <protection/>
    </xf>
    <xf numFmtId="49" fontId="14" fillId="7" borderId="18" xfId="131" applyNumberFormat="1" applyFont="1" applyFill="1" applyBorder="1" applyAlignment="1" applyProtection="1">
      <alignment horizontal="center" vertical="center"/>
      <protection/>
    </xf>
    <xf numFmtId="3" fontId="14" fillId="7" borderId="17" xfId="137" applyNumberFormat="1" applyFont="1" applyFill="1" applyBorder="1" applyAlignment="1" applyProtection="1">
      <alignment horizontal="center" vertical="center"/>
      <protection/>
    </xf>
    <xf numFmtId="49" fontId="12" fillId="0" borderId="24" xfId="131" applyNumberFormat="1" applyFont="1" applyFill="1" applyBorder="1" applyAlignment="1" applyProtection="1">
      <alignment horizontal="center" vertical="center"/>
      <protection/>
    </xf>
    <xf numFmtId="0" fontId="12" fillId="0" borderId="0" xfId="137" applyNumberFormat="1" applyFont="1" applyFill="1" applyBorder="1" applyAlignment="1" applyProtection="1">
      <alignment horizontal="center" vertical="center"/>
      <protection/>
    </xf>
    <xf numFmtId="49" fontId="44" fillId="0" borderId="0" xfId="131" applyNumberFormat="1" applyFont="1" applyFill="1" applyBorder="1">
      <alignment/>
      <protection/>
    </xf>
    <xf numFmtId="0" fontId="18" fillId="0" borderId="0" xfId="131" applyNumberFormat="1" applyFont="1" applyFill="1" applyAlignment="1">
      <alignment/>
      <protection/>
    </xf>
    <xf numFmtId="0" fontId="15" fillId="0" borderId="0" xfId="131" applyNumberFormat="1" applyFont="1" applyFill="1">
      <alignment/>
      <protection/>
    </xf>
    <xf numFmtId="0" fontId="20" fillId="0" borderId="0" xfId="131" applyNumberFormat="1" applyFont="1" applyFill="1" applyAlignment="1">
      <alignment wrapText="1"/>
      <protection/>
    </xf>
    <xf numFmtId="3" fontId="21" fillId="0" borderId="0" xfId="131" applyNumberFormat="1" applyFont="1" applyFill="1" applyAlignment="1">
      <alignment wrapText="1"/>
      <protection/>
    </xf>
    <xf numFmtId="3" fontId="19" fillId="0" borderId="0" xfId="131" applyNumberFormat="1" applyFont="1" applyFill="1" applyAlignment="1">
      <alignment wrapText="1"/>
      <protection/>
    </xf>
    <xf numFmtId="0" fontId="18" fillId="0" borderId="0" xfId="131" applyNumberFormat="1" applyFont="1" applyFill="1" applyAlignment="1">
      <alignment horizontal="center"/>
      <protection/>
    </xf>
    <xf numFmtId="49" fontId="12" fillId="0" borderId="25" xfId="131" applyNumberFormat="1" applyFont="1" applyFill="1" applyBorder="1" applyAlignment="1" applyProtection="1">
      <alignment horizontal="center" vertical="center"/>
      <protection/>
    </xf>
    <xf numFmtId="3" fontId="12" fillId="0" borderId="26" xfId="137" applyNumberFormat="1" applyFont="1" applyFill="1" applyBorder="1" applyAlignment="1" applyProtection="1">
      <alignment horizontal="center" vertical="center"/>
      <protection/>
    </xf>
    <xf numFmtId="10" fontId="14" fillId="56" borderId="27" xfId="132" applyNumberFormat="1" applyFont="1" applyFill="1" applyBorder="1" applyAlignment="1">
      <alignment horizontal="right" vertical="center"/>
      <protection/>
    </xf>
    <xf numFmtId="10" fontId="12" fillId="0" borderId="28" xfId="132" applyNumberFormat="1" applyFont="1" applyFill="1" applyBorder="1" applyAlignment="1">
      <alignment horizontal="right" vertical="center"/>
      <protection/>
    </xf>
    <xf numFmtId="172" fontId="52" fillId="0" borderId="22" xfId="94" applyNumberFormat="1" applyFont="1" applyFill="1" applyBorder="1" applyAlignment="1">
      <alignment horizontal="right" vertical="center"/>
    </xf>
    <xf numFmtId="10" fontId="12" fillId="0" borderId="29" xfId="132" applyNumberFormat="1" applyFont="1" applyFill="1" applyBorder="1" applyAlignment="1">
      <alignment horizontal="right" vertical="center"/>
      <protection/>
    </xf>
    <xf numFmtId="172" fontId="52" fillId="0" borderId="23" xfId="94" applyNumberFormat="1" applyFont="1" applyFill="1" applyBorder="1" applyAlignment="1">
      <alignment horizontal="right" vertical="center"/>
    </xf>
    <xf numFmtId="10" fontId="14" fillId="23" borderId="27" xfId="132" applyNumberFormat="1" applyFont="1" applyFill="1" applyBorder="1" applyAlignment="1">
      <alignment horizontal="right" vertical="center"/>
      <protection/>
    </xf>
    <xf numFmtId="49" fontId="14" fillId="7" borderId="17" xfId="137" applyNumberFormat="1" applyFont="1" applyFill="1" applyBorder="1" applyAlignment="1">
      <alignment horizontal="center" vertical="center" wrapText="1"/>
      <protection/>
    </xf>
    <xf numFmtId="10" fontId="14" fillId="7" borderId="27" xfId="132" applyNumberFormat="1" applyFont="1" applyFill="1" applyBorder="1" applyAlignment="1">
      <alignment horizontal="right" vertical="center"/>
      <protection/>
    </xf>
    <xf numFmtId="10" fontId="12" fillId="0" borderId="30" xfId="132" applyNumberFormat="1" applyFont="1" applyFill="1" applyBorder="1" applyAlignment="1">
      <alignment horizontal="right" vertical="center"/>
      <protection/>
    </xf>
    <xf numFmtId="172" fontId="52" fillId="0" borderId="26" xfId="94" applyNumberFormat="1" applyFont="1" applyFill="1" applyBorder="1" applyAlignment="1">
      <alignment horizontal="right" vertical="center"/>
    </xf>
    <xf numFmtId="172" fontId="52" fillId="0" borderId="31" xfId="94" applyNumberFormat="1" applyFont="1" applyFill="1" applyBorder="1" applyAlignment="1">
      <alignment horizontal="right" vertical="center"/>
    </xf>
    <xf numFmtId="4" fontId="18" fillId="0" borderId="0" xfId="131" applyNumberFormat="1" applyFont="1" applyFill="1">
      <alignment/>
      <protection/>
    </xf>
    <xf numFmtId="49" fontId="51" fillId="0" borderId="17" xfId="131" applyNumberFormat="1" applyFont="1" applyFill="1" applyBorder="1" applyAlignment="1" applyProtection="1">
      <alignment horizontal="center" vertical="center"/>
      <protection/>
    </xf>
    <xf numFmtId="49" fontId="51" fillId="0" borderId="27" xfId="131" applyNumberFormat="1" applyFont="1" applyFill="1" applyBorder="1" applyAlignment="1" applyProtection="1">
      <alignment horizontal="center" vertical="center"/>
      <protection/>
    </xf>
    <xf numFmtId="49" fontId="14" fillId="23" borderId="17" xfId="131" applyNumberFormat="1" applyFont="1" applyFill="1" applyBorder="1" applyAlignment="1" applyProtection="1">
      <alignment vertical="center"/>
      <protection/>
    </xf>
    <xf numFmtId="49" fontId="22" fillId="23" borderId="17" xfId="137" applyNumberFormat="1" applyFont="1" applyFill="1" applyBorder="1" applyAlignment="1">
      <alignment vertical="center" wrapText="1"/>
      <protection/>
    </xf>
    <xf numFmtId="10" fontId="14" fillId="23" borderId="27" xfId="132" applyNumberFormat="1" applyFont="1" applyFill="1" applyBorder="1" applyAlignment="1">
      <alignment vertical="center"/>
      <protection/>
    </xf>
    <xf numFmtId="49" fontId="14" fillId="7" borderId="17" xfId="137" applyNumberFormat="1" applyFont="1" applyFill="1" applyBorder="1" applyAlignment="1">
      <alignment vertical="center" wrapText="1"/>
      <protection/>
    </xf>
    <xf numFmtId="10" fontId="14" fillId="7" borderId="27" xfId="132" applyNumberFormat="1" applyFont="1" applyFill="1" applyBorder="1" applyAlignment="1">
      <alignment vertical="center"/>
      <protection/>
    </xf>
    <xf numFmtId="49" fontId="12" fillId="0" borderId="32" xfId="131" applyNumberFormat="1" applyFont="1" applyFill="1" applyBorder="1" applyAlignment="1" applyProtection="1">
      <alignment horizontal="center" vertical="center"/>
      <protection/>
    </xf>
    <xf numFmtId="49" fontId="12" fillId="0" borderId="33" xfId="131" applyNumberFormat="1" applyFont="1" applyFill="1" applyBorder="1" applyAlignment="1" applyProtection="1">
      <alignment horizontal="center" vertical="center"/>
      <protection/>
    </xf>
    <xf numFmtId="10" fontId="12" fillId="0" borderId="34" xfId="132" applyNumberFormat="1" applyFont="1" applyFill="1" applyBorder="1" applyAlignment="1">
      <alignment horizontal="right" vertical="center"/>
      <protection/>
    </xf>
    <xf numFmtId="49" fontId="14" fillId="57" borderId="18" xfId="131" applyNumberFormat="1" applyFont="1" applyFill="1" applyBorder="1" applyAlignment="1" applyProtection="1">
      <alignment horizontal="center" vertical="center"/>
      <protection/>
    </xf>
    <xf numFmtId="172" fontId="53" fillId="57" borderId="17" xfId="94" applyNumberFormat="1" applyFont="1" applyFill="1" applyBorder="1" applyAlignment="1">
      <alignment horizontal="right" vertical="center"/>
    </xf>
    <xf numFmtId="3" fontId="14" fillId="57" borderId="17" xfId="137" applyNumberFormat="1" applyFont="1" applyFill="1" applyBorder="1" applyAlignment="1" applyProtection="1">
      <alignment horizontal="center" vertical="center"/>
      <protection/>
    </xf>
    <xf numFmtId="10" fontId="14" fillId="57" borderId="27" xfId="132" applyNumberFormat="1" applyFont="1" applyFill="1" applyBorder="1" applyAlignment="1">
      <alignment horizontal="right" vertical="center"/>
      <protection/>
    </xf>
    <xf numFmtId="172" fontId="53" fillId="57" borderId="17" xfId="94" applyNumberFormat="1" applyFont="1" applyFill="1" applyBorder="1" applyAlignment="1">
      <alignment horizontal="center" vertical="center"/>
    </xf>
    <xf numFmtId="0" fontId="17" fillId="0" borderId="0" xfId="131" applyNumberFormat="1" applyFont="1" applyFill="1" applyBorder="1" applyAlignment="1">
      <alignment horizontal="center" vertical="center"/>
      <protection/>
    </xf>
    <xf numFmtId="37" fontId="52" fillId="0" borderId="26" xfId="94" applyNumberFormat="1" applyFont="1" applyFill="1" applyBorder="1" applyAlignment="1">
      <alignment horizontal="center" vertical="center"/>
    </xf>
    <xf numFmtId="37" fontId="52" fillId="0" borderId="31" xfId="94" applyNumberFormat="1" applyFont="1" applyFill="1" applyBorder="1" applyAlignment="1">
      <alignment horizontal="center" vertical="center"/>
    </xf>
    <xf numFmtId="3" fontId="52" fillId="0" borderId="22" xfId="94" applyNumberFormat="1" applyFont="1" applyFill="1" applyBorder="1" applyAlignment="1">
      <alignment horizontal="right" vertical="center"/>
    </xf>
    <xf numFmtId="3" fontId="52" fillId="0" borderId="23" xfId="94" applyNumberFormat="1" applyFont="1" applyFill="1" applyBorder="1" applyAlignment="1">
      <alignment horizontal="center" vertical="center"/>
    </xf>
    <xf numFmtId="49" fontId="12" fillId="0" borderId="0" xfId="131" applyNumberFormat="1" applyFont="1" applyFill="1" applyBorder="1" applyAlignment="1" applyProtection="1">
      <alignment horizontal="center" vertical="center"/>
      <protection/>
    </xf>
    <xf numFmtId="172" fontId="52" fillId="0" borderId="0" xfId="94" applyNumberFormat="1" applyFont="1" applyFill="1" applyBorder="1" applyAlignment="1">
      <alignment horizontal="right" vertical="center"/>
    </xf>
    <xf numFmtId="37" fontId="52" fillId="0" borderId="0" xfId="94" applyNumberFormat="1" applyFont="1" applyFill="1" applyBorder="1" applyAlignment="1">
      <alignment horizontal="center" vertical="center"/>
    </xf>
    <xf numFmtId="10" fontId="12" fillId="0" borderId="0" xfId="132" applyNumberFormat="1" applyFont="1" applyFill="1" applyBorder="1" applyAlignment="1">
      <alignment horizontal="right" vertical="center"/>
      <protection/>
    </xf>
    <xf numFmtId="37" fontId="52" fillId="0" borderId="22" xfId="94" applyNumberFormat="1" applyFont="1" applyFill="1" applyBorder="1" applyAlignment="1">
      <alignment horizontal="center" vertical="center"/>
    </xf>
    <xf numFmtId="3" fontId="18" fillId="0" borderId="0" xfId="131" applyNumberFormat="1" applyFont="1" applyFill="1" applyAlignment="1">
      <alignment/>
      <protection/>
    </xf>
    <xf numFmtId="3" fontId="52" fillId="0" borderId="22" xfId="94" applyNumberFormat="1" applyFont="1" applyFill="1" applyBorder="1" applyAlignment="1">
      <alignment horizontal="center" vertical="center"/>
    </xf>
    <xf numFmtId="10" fontId="12" fillId="0" borderId="29" xfId="132" applyNumberFormat="1" applyFont="1" applyFill="1" applyBorder="1" applyAlignment="1">
      <alignment vertical="center"/>
      <protection/>
    </xf>
    <xf numFmtId="3" fontId="52" fillId="0" borderId="26" xfId="94" applyNumberFormat="1" applyFont="1" applyFill="1" applyBorder="1" applyAlignment="1">
      <alignment horizontal="center" vertical="center"/>
    </xf>
    <xf numFmtId="10" fontId="12" fillId="0" borderId="35" xfId="132" applyNumberFormat="1" applyFont="1" applyFill="1" applyBorder="1" applyAlignment="1">
      <alignment horizontal="right" vertical="center"/>
      <protection/>
    </xf>
    <xf numFmtId="10" fontId="12" fillId="0" borderId="36" xfId="132" applyNumberFormat="1" applyFont="1" applyFill="1" applyBorder="1" applyAlignment="1">
      <alignment horizontal="right" vertical="center"/>
      <protection/>
    </xf>
    <xf numFmtId="49" fontId="55" fillId="0" borderId="17" xfId="131" applyNumberFormat="1" applyFont="1" applyFill="1" applyBorder="1" applyAlignment="1" applyProtection="1">
      <alignment horizontal="center" vertical="center" wrapText="1"/>
      <protection/>
    </xf>
    <xf numFmtId="49" fontId="55" fillId="0" borderId="17" xfId="131" applyNumberFormat="1" applyFont="1" applyFill="1" applyBorder="1" applyAlignment="1">
      <alignment horizontal="center" vertical="center" wrapText="1"/>
      <protection/>
    </xf>
    <xf numFmtId="49" fontId="57" fillId="0" borderId="17" xfId="131" applyNumberFormat="1" applyFont="1" applyFill="1" applyBorder="1" applyAlignment="1" applyProtection="1">
      <alignment horizontal="center" vertical="center"/>
      <protection/>
    </xf>
    <xf numFmtId="0" fontId="57" fillId="0" borderId="17" xfId="131" applyNumberFormat="1" applyFont="1" applyFill="1" applyBorder="1" applyAlignment="1" applyProtection="1">
      <alignment horizontal="center" vertical="center"/>
      <protection/>
    </xf>
    <xf numFmtId="0" fontId="57" fillId="0" borderId="27" xfId="131" applyNumberFormat="1" applyFont="1" applyFill="1" applyBorder="1" applyAlignment="1" applyProtection="1">
      <alignment horizontal="center" vertical="center"/>
      <protection/>
    </xf>
    <xf numFmtId="3" fontId="54" fillId="56" borderId="17" xfId="137" applyNumberFormat="1" applyFont="1" applyFill="1" applyBorder="1" applyAlignment="1" applyProtection="1">
      <alignment horizontal="center" vertical="center"/>
      <protection/>
    </xf>
    <xf numFmtId="10" fontId="54" fillId="56" borderId="27" xfId="132" applyNumberFormat="1" applyFont="1" applyFill="1" applyBorder="1" applyAlignment="1">
      <alignment horizontal="right" vertical="center"/>
      <protection/>
    </xf>
    <xf numFmtId="49" fontId="54" fillId="23" borderId="18" xfId="131" applyNumberFormat="1" applyFont="1" applyFill="1" applyBorder="1" applyAlignment="1" applyProtection="1">
      <alignment horizontal="center" vertical="center"/>
      <protection/>
    </xf>
    <xf numFmtId="49" fontId="54" fillId="23" borderId="17" xfId="131" applyNumberFormat="1" applyFont="1" applyFill="1" applyBorder="1" applyAlignment="1" applyProtection="1">
      <alignment horizontal="center" vertical="center" wrapText="1"/>
      <protection/>
    </xf>
    <xf numFmtId="3" fontId="54" fillId="23" borderId="17" xfId="137" applyNumberFormat="1" applyFont="1" applyFill="1" applyBorder="1" applyAlignment="1" applyProtection="1">
      <alignment horizontal="center" vertical="center"/>
      <protection/>
    </xf>
    <xf numFmtId="10" fontId="54" fillId="58" borderId="27" xfId="132" applyNumberFormat="1" applyFont="1" applyFill="1" applyBorder="1" applyAlignment="1">
      <alignment horizontal="right" vertical="center"/>
      <protection/>
    </xf>
    <xf numFmtId="49" fontId="55" fillId="0" borderId="19" xfId="131" applyNumberFormat="1" applyFont="1" applyFill="1" applyBorder="1" applyAlignment="1" applyProtection="1">
      <alignment horizontal="center" vertical="center"/>
      <protection/>
    </xf>
    <xf numFmtId="172" fontId="58" fillId="0" borderId="20" xfId="94" applyNumberFormat="1" applyFont="1" applyFill="1" applyBorder="1" applyAlignment="1">
      <alignment horizontal="right" vertical="center"/>
    </xf>
    <xf numFmtId="3" fontId="55" fillId="0" borderId="20" xfId="137" applyNumberFormat="1" applyFont="1" applyFill="1" applyBorder="1" applyAlignment="1" applyProtection="1">
      <alignment horizontal="center" vertical="center"/>
      <protection/>
    </xf>
    <xf numFmtId="10" fontId="55" fillId="0" borderId="28" xfId="132" applyNumberFormat="1" applyFont="1" applyFill="1" applyBorder="1" applyAlignment="1">
      <alignment horizontal="right" vertical="center"/>
      <protection/>
    </xf>
    <xf numFmtId="49" fontId="55" fillId="0" borderId="21" xfId="131" applyNumberFormat="1" applyFont="1" applyFill="1" applyBorder="1" applyAlignment="1" applyProtection="1">
      <alignment horizontal="center" vertical="center"/>
      <protection/>
    </xf>
    <xf numFmtId="172" fontId="58" fillId="0" borderId="22" xfId="94" applyNumberFormat="1" applyFont="1" applyFill="1" applyBorder="1" applyAlignment="1">
      <alignment horizontal="right" vertical="center"/>
    </xf>
    <xf numFmtId="3" fontId="55" fillId="0" borderId="22" xfId="137" applyNumberFormat="1" applyFont="1" applyFill="1" applyBorder="1" applyAlignment="1" applyProtection="1">
      <alignment horizontal="center" vertical="center"/>
      <protection/>
    </xf>
    <xf numFmtId="10" fontId="55" fillId="0" borderId="29" xfId="132" applyNumberFormat="1" applyFont="1" applyFill="1" applyBorder="1" applyAlignment="1">
      <alignment horizontal="right" vertical="center"/>
      <protection/>
    </xf>
    <xf numFmtId="37" fontId="58" fillId="0" borderId="22" xfId="94" applyNumberFormat="1" applyFont="1" applyFill="1" applyBorder="1" applyAlignment="1">
      <alignment horizontal="center" vertical="center"/>
    </xf>
    <xf numFmtId="49" fontId="55" fillId="0" borderId="37" xfId="131" applyNumberFormat="1" applyFont="1" applyFill="1" applyBorder="1" applyAlignment="1" applyProtection="1">
      <alignment horizontal="center" vertical="center"/>
      <protection/>
    </xf>
    <xf numFmtId="49" fontId="56" fillId="23" borderId="17" xfId="137" applyNumberFormat="1" applyFont="1" applyFill="1" applyBorder="1" applyAlignment="1">
      <alignment horizontal="left" vertical="center" wrapText="1"/>
      <protection/>
    </xf>
    <xf numFmtId="49" fontId="54" fillId="7" borderId="18" xfId="131" applyNumberFormat="1" applyFont="1" applyFill="1" applyBorder="1" applyAlignment="1" applyProtection="1">
      <alignment horizontal="center" vertical="center"/>
      <protection/>
    </xf>
    <xf numFmtId="49" fontId="54" fillId="7" borderId="17" xfId="137" applyNumberFormat="1" applyFont="1" applyFill="1" applyBorder="1" applyAlignment="1">
      <alignment horizontal="center" vertical="center" wrapText="1"/>
      <protection/>
    </xf>
    <xf numFmtId="3" fontId="54" fillId="7" borderId="17" xfId="137" applyNumberFormat="1" applyFont="1" applyFill="1" applyBorder="1" applyAlignment="1" applyProtection="1">
      <alignment horizontal="center" vertical="center"/>
      <protection/>
    </xf>
    <xf numFmtId="10" fontId="54" fillId="57" borderId="27" xfId="132" applyNumberFormat="1" applyFont="1" applyFill="1" applyBorder="1" applyAlignment="1">
      <alignment horizontal="right" vertical="center"/>
      <protection/>
    </xf>
    <xf numFmtId="172" fontId="58" fillId="0" borderId="23" xfId="94" applyNumberFormat="1" applyFont="1" applyFill="1" applyBorder="1" applyAlignment="1">
      <alignment horizontal="right" vertical="center"/>
    </xf>
    <xf numFmtId="3" fontId="55" fillId="0" borderId="23" xfId="137" applyNumberFormat="1" applyFont="1" applyFill="1" applyBorder="1" applyAlignment="1" applyProtection="1">
      <alignment horizontal="center" vertical="center"/>
      <protection/>
    </xf>
    <xf numFmtId="3" fontId="55" fillId="0" borderId="38" xfId="137" applyNumberFormat="1" applyFont="1" applyFill="1" applyBorder="1" applyAlignment="1" applyProtection="1">
      <alignment horizontal="center" vertical="center"/>
      <protection/>
    </xf>
    <xf numFmtId="10" fontId="55" fillId="0" borderId="39" xfId="132" applyNumberFormat="1" applyFont="1" applyFill="1" applyBorder="1" applyAlignment="1">
      <alignment horizontal="right" vertical="center"/>
      <protection/>
    </xf>
    <xf numFmtId="172" fontId="58" fillId="0" borderId="26" xfId="94" applyNumberFormat="1" applyFont="1" applyFill="1" applyBorder="1" applyAlignment="1">
      <alignment horizontal="right" vertical="center"/>
    </xf>
    <xf numFmtId="3" fontId="55" fillId="0" borderId="26" xfId="137" applyNumberFormat="1" applyFont="1" applyFill="1" applyBorder="1" applyAlignment="1" applyProtection="1">
      <alignment horizontal="center" vertical="center"/>
      <protection/>
    </xf>
    <xf numFmtId="10" fontId="55" fillId="0" borderId="34" xfId="132" applyNumberFormat="1" applyFont="1" applyFill="1" applyBorder="1" applyAlignment="1">
      <alignment horizontal="right" vertical="center"/>
      <protection/>
    </xf>
    <xf numFmtId="37" fontId="58" fillId="0" borderId="22" xfId="94" applyNumberFormat="1" applyFont="1" applyFill="1" applyBorder="1" applyAlignment="1">
      <alignment horizontal="right" vertical="center"/>
    </xf>
    <xf numFmtId="49" fontId="54" fillId="57" borderId="18" xfId="131" applyNumberFormat="1" applyFont="1" applyFill="1" applyBorder="1" applyAlignment="1" applyProtection="1">
      <alignment horizontal="center" vertical="center" wrapText="1"/>
      <protection/>
    </xf>
    <xf numFmtId="172" fontId="59" fillId="57" borderId="17" xfId="94" applyNumberFormat="1" applyFont="1" applyFill="1" applyBorder="1" applyAlignment="1">
      <alignment horizontal="center" vertical="center" wrapText="1"/>
    </xf>
    <xf numFmtId="3" fontId="54" fillId="57" borderId="17" xfId="137" applyNumberFormat="1" applyFont="1" applyFill="1" applyBorder="1" applyAlignment="1" applyProtection="1">
      <alignment horizontal="center" vertical="center" wrapText="1"/>
      <protection/>
    </xf>
    <xf numFmtId="10" fontId="54" fillId="57" borderId="27" xfId="132" applyNumberFormat="1" applyFont="1" applyFill="1" applyBorder="1" applyAlignment="1">
      <alignment horizontal="center" vertical="center" wrapText="1"/>
      <protection/>
    </xf>
    <xf numFmtId="49" fontId="54" fillId="57" borderId="18" xfId="131" applyNumberFormat="1" applyFont="1" applyFill="1" applyBorder="1" applyAlignment="1" applyProtection="1">
      <alignment horizontal="center" vertical="center"/>
      <protection/>
    </xf>
    <xf numFmtId="3" fontId="54" fillId="57" borderId="17" xfId="137" applyNumberFormat="1" applyFont="1" applyFill="1" applyBorder="1" applyAlignment="1" applyProtection="1">
      <alignment horizontal="center" vertical="center"/>
      <protection/>
    </xf>
    <xf numFmtId="49" fontId="55" fillId="0" borderId="33" xfId="131" applyNumberFormat="1" applyFont="1" applyFill="1" applyBorder="1" applyAlignment="1" applyProtection="1">
      <alignment horizontal="center" vertical="center"/>
      <protection/>
    </xf>
    <xf numFmtId="37" fontId="58" fillId="0" borderId="26" xfId="94" applyNumberFormat="1" applyFont="1" applyFill="1" applyBorder="1" applyAlignment="1">
      <alignment horizontal="center" vertical="center"/>
    </xf>
    <xf numFmtId="49" fontId="55" fillId="0" borderId="24" xfId="131" applyNumberFormat="1" applyFont="1" applyFill="1" applyBorder="1" applyAlignment="1" applyProtection="1">
      <alignment horizontal="center" vertical="center"/>
      <protection/>
    </xf>
    <xf numFmtId="3" fontId="55" fillId="0" borderId="26" xfId="137" applyNumberFormat="1" applyFont="1" applyFill="1" applyBorder="1" applyAlignment="1" applyProtection="1">
      <alignment horizontal="center" vertical="center" wrapText="1"/>
      <protection/>
    </xf>
    <xf numFmtId="49" fontId="55" fillId="0" borderId="40" xfId="131" applyNumberFormat="1" applyFont="1" applyFill="1" applyBorder="1" applyAlignment="1" applyProtection="1">
      <alignment horizontal="center" vertical="center"/>
      <protection/>
    </xf>
    <xf numFmtId="172" fontId="58" fillId="0" borderId="41" xfId="94" applyNumberFormat="1" applyFont="1" applyFill="1" applyBorder="1" applyAlignment="1">
      <alignment horizontal="right" vertical="center"/>
    </xf>
    <xf numFmtId="37" fontId="58" fillId="0" borderId="41" xfId="94" applyNumberFormat="1" applyFont="1" applyFill="1" applyBorder="1" applyAlignment="1">
      <alignment horizontal="center" vertical="center"/>
    </xf>
    <xf numFmtId="3" fontId="55" fillId="0" borderId="41" xfId="137" applyNumberFormat="1" applyFont="1" applyFill="1" applyBorder="1" applyAlignment="1" applyProtection="1">
      <alignment horizontal="center" vertical="center"/>
      <protection/>
    </xf>
    <xf numFmtId="3" fontId="55" fillId="0" borderId="41" xfId="137" applyNumberFormat="1" applyFont="1" applyFill="1" applyBorder="1" applyAlignment="1" applyProtection="1">
      <alignment horizontal="center" vertical="center" wrapText="1"/>
      <protection/>
    </xf>
    <xf numFmtId="10" fontId="55" fillId="0" borderId="42" xfId="132" applyNumberFormat="1" applyFont="1" applyFill="1" applyBorder="1" applyAlignment="1">
      <alignment horizontal="right" vertical="center"/>
      <protection/>
    </xf>
    <xf numFmtId="49" fontId="54" fillId="7" borderId="37" xfId="131" applyNumberFormat="1" applyFont="1" applyFill="1" applyBorder="1" applyAlignment="1" applyProtection="1">
      <alignment horizontal="center" vertical="center"/>
      <protection/>
    </xf>
    <xf numFmtId="49" fontId="54" fillId="7" borderId="43" xfId="137" applyNumberFormat="1" applyFont="1" applyFill="1" applyBorder="1" applyAlignment="1">
      <alignment horizontal="center" vertical="center" wrapText="1"/>
      <protection/>
    </xf>
    <xf numFmtId="3" fontId="54" fillId="7" borderId="43" xfId="137" applyNumberFormat="1" applyFont="1" applyFill="1" applyBorder="1" applyAlignment="1" applyProtection="1">
      <alignment horizontal="center" vertical="center"/>
      <protection/>
    </xf>
    <xf numFmtId="10" fontId="54" fillId="57" borderId="44" xfId="132" applyNumberFormat="1" applyFont="1" applyFill="1" applyBorder="1" applyAlignment="1">
      <alignment horizontal="right" vertical="center"/>
      <protection/>
    </xf>
    <xf numFmtId="37" fontId="59" fillId="57" borderId="17" xfId="94" applyNumberFormat="1" applyFont="1" applyFill="1" applyBorder="1" applyAlignment="1">
      <alignment horizontal="center" vertical="center" wrapText="1"/>
    </xf>
    <xf numFmtId="37" fontId="58" fillId="0" borderId="26" xfId="94" applyNumberFormat="1" applyFont="1" applyFill="1" applyBorder="1" applyAlignment="1">
      <alignment horizontal="center" vertical="center" wrapText="1"/>
    </xf>
    <xf numFmtId="49" fontId="55" fillId="0" borderId="25" xfId="131" applyNumberFormat="1" applyFont="1" applyFill="1" applyBorder="1" applyAlignment="1" applyProtection="1">
      <alignment horizontal="center" vertical="center"/>
      <protection/>
    </xf>
    <xf numFmtId="172" fontId="58" fillId="0" borderId="45" xfId="94" applyNumberFormat="1" applyFont="1" applyFill="1" applyBorder="1" applyAlignment="1">
      <alignment horizontal="right" vertical="center"/>
    </xf>
    <xf numFmtId="37" fontId="58" fillId="0" borderId="45" xfId="94" applyNumberFormat="1" applyFont="1" applyFill="1" applyBorder="1" applyAlignment="1">
      <alignment horizontal="center" vertical="center"/>
    </xf>
    <xf numFmtId="10" fontId="55" fillId="0" borderId="35" xfId="132" applyNumberFormat="1" applyFont="1" applyFill="1" applyBorder="1" applyAlignment="1">
      <alignment horizontal="center" vertical="center"/>
      <protection/>
    </xf>
    <xf numFmtId="49" fontId="55" fillId="0" borderId="32" xfId="131" applyNumberFormat="1" applyFont="1" applyFill="1" applyBorder="1" applyAlignment="1" applyProtection="1">
      <alignment horizontal="center" vertical="center"/>
      <protection/>
    </xf>
    <xf numFmtId="172" fontId="58" fillId="0" borderId="31" xfId="94" applyNumberFormat="1" applyFont="1" applyFill="1" applyBorder="1" applyAlignment="1">
      <alignment horizontal="right" vertical="center"/>
    </xf>
    <xf numFmtId="37" fontId="58" fillId="0" borderId="31" xfId="94" applyNumberFormat="1" applyFont="1" applyFill="1" applyBorder="1" applyAlignment="1">
      <alignment horizontal="center" vertical="center"/>
    </xf>
    <xf numFmtId="10" fontId="55" fillId="0" borderId="36" xfId="132" applyNumberFormat="1" applyFont="1" applyFill="1" applyBorder="1" applyAlignment="1">
      <alignment horizontal="center" vertical="center"/>
      <protection/>
    </xf>
    <xf numFmtId="0" fontId="18" fillId="59" borderId="46" xfId="131" applyFill="1" applyBorder="1" applyAlignment="1">
      <alignment horizontal="center" vertical="center" wrapText="1"/>
      <protection/>
    </xf>
    <xf numFmtId="0" fontId="18" fillId="0" borderId="0" xfId="131" applyAlignment="1" quotePrefix="1">
      <alignment horizontal="center" vertical="center" wrapText="1"/>
      <protection/>
    </xf>
    <xf numFmtId="0" fontId="18" fillId="0" borderId="0" xfId="131" applyAlignment="1" quotePrefix="1">
      <alignment horizontal="center"/>
      <protection/>
    </xf>
    <xf numFmtId="0" fontId="17" fillId="0" borderId="0" xfId="131" applyNumberFormat="1" applyFont="1" applyFill="1" applyAlignment="1">
      <alignment horizontal="center"/>
      <protection/>
    </xf>
    <xf numFmtId="49" fontId="22" fillId="0" borderId="18" xfId="131" applyNumberFormat="1" applyFont="1" applyFill="1" applyBorder="1" applyAlignment="1" applyProtection="1">
      <alignment horizontal="center" vertical="center" wrapText="1"/>
      <protection/>
    </xf>
    <xf numFmtId="49" fontId="22" fillId="0" borderId="17" xfId="131" applyNumberFormat="1" applyFont="1" applyFill="1" applyBorder="1" applyAlignment="1" applyProtection="1">
      <alignment horizontal="center" vertical="center" wrapText="1"/>
      <protection/>
    </xf>
    <xf numFmtId="49" fontId="14" fillId="56" borderId="18" xfId="131" applyNumberFormat="1" applyFont="1" applyFill="1" applyBorder="1" applyAlignment="1" applyProtection="1">
      <alignment horizontal="center" vertical="center" wrapText="1"/>
      <protection/>
    </xf>
    <xf numFmtId="49" fontId="14" fillId="56" borderId="17" xfId="131" applyNumberFormat="1" applyFont="1" applyFill="1" applyBorder="1" applyAlignment="1" applyProtection="1">
      <alignment horizontal="center" vertical="center" wrapText="1"/>
      <protection/>
    </xf>
    <xf numFmtId="0" fontId="47" fillId="0" borderId="0" xfId="131" applyNumberFormat="1" applyFont="1" applyFill="1" applyBorder="1" applyAlignment="1">
      <alignment horizontal="center" wrapText="1"/>
      <protection/>
    </xf>
    <xf numFmtId="0" fontId="47" fillId="0" borderId="0" xfId="131" applyNumberFormat="1" applyFont="1" applyFill="1" applyBorder="1" applyAlignment="1">
      <alignment horizontal="center" vertical="center"/>
      <protection/>
    </xf>
    <xf numFmtId="0" fontId="17" fillId="0" borderId="0" xfId="131" applyNumberFormat="1" applyFont="1" applyFill="1" applyBorder="1" applyAlignment="1">
      <alignment horizontal="center" wrapText="1"/>
      <protection/>
    </xf>
    <xf numFmtId="0" fontId="17" fillId="0" borderId="0" xfId="131" applyNumberFormat="1" applyFont="1" applyFill="1" applyBorder="1" applyAlignment="1">
      <alignment horizontal="center" vertical="center"/>
      <protection/>
    </xf>
    <xf numFmtId="49" fontId="20" fillId="0" borderId="17" xfId="131" applyNumberFormat="1" applyFont="1" applyFill="1" applyBorder="1" applyAlignment="1" applyProtection="1">
      <alignment horizontal="center" vertical="center" wrapText="1"/>
      <protection/>
    </xf>
    <xf numFmtId="49" fontId="15" fillId="0" borderId="17" xfId="131" applyNumberFormat="1" applyFont="1" applyFill="1" applyBorder="1" applyAlignment="1">
      <alignment horizontal="center" vertical="center" wrapText="1"/>
      <protection/>
    </xf>
    <xf numFmtId="49" fontId="15" fillId="0" borderId="17" xfId="131" applyNumberFormat="1" applyFont="1" applyFill="1" applyBorder="1" applyAlignment="1" applyProtection="1">
      <alignment horizontal="center" vertical="center" wrapText="1"/>
      <protection/>
    </xf>
    <xf numFmtId="49" fontId="15" fillId="0" borderId="0" xfId="131" applyNumberFormat="1" applyFont="1" applyFill="1" applyBorder="1" applyAlignment="1">
      <alignment horizontal="right" wrapText="1"/>
      <protection/>
    </xf>
    <xf numFmtId="49" fontId="25" fillId="0" borderId="47" xfId="131" applyNumberFormat="1" applyFont="1" applyFill="1" applyBorder="1" applyAlignment="1">
      <alignment horizontal="right"/>
      <protection/>
    </xf>
    <xf numFmtId="0" fontId="15" fillId="0" borderId="48" xfId="131" applyNumberFormat="1" applyFont="1" applyFill="1" applyBorder="1" applyAlignment="1">
      <alignment horizontal="center" vertical="center" wrapText="1"/>
      <protection/>
    </xf>
    <xf numFmtId="0" fontId="15" fillId="0" borderId="49" xfId="131" applyNumberFormat="1" applyFont="1" applyFill="1" applyBorder="1" applyAlignment="1">
      <alignment horizontal="center" vertical="center" wrapText="1"/>
      <protection/>
    </xf>
    <xf numFmtId="0" fontId="15" fillId="0" borderId="18" xfId="131" applyNumberFormat="1" applyFont="1" applyFill="1" applyBorder="1" applyAlignment="1">
      <alignment horizontal="center" vertical="center" wrapText="1"/>
      <protection/>
    </xf>
    <xf numFmtId="0" fontId="15" fillId="0" borderId="17" xfId="131" applyNumberFormat="1" applyFont="1" applyFill="1" applyBorder="1" applyAlignment="1">
      <alignment horizontal="center" vertical="center" wrapText="1"/>
      <protection/>
    </xf>
    <xf numFmtId="49" fontId="15" fillId="0" borderId="49" xfId="131" applyNumberFormat="1" applyFont="1" applyFill="1" applyBorder="1" applyAlignment="1" applyProtection="1">
      <alignment horizontal="center" vertical="center" wrapText="1"/>
      <protection/>
    </xf>
    <xf numFmtId="49" fontId="15" fillId="0" borderId="49" xfId="131" applyNumberFormat="1" applyFont="1" applyFill="1" applyBorder="1" applyAlignment="1">
      <alignment horizontal="center" vertical="center" wrapText="1"/>
      <protection/>
    </xf>
    <xf numFmtId="1" fontId="15" fillId="0" borderId="49" xfId="131" applyNumberFormat="1" applyFont="1" applyFill="1" applyBorder="1" applyAlignment="1">
      <alignment horizontal="center" vertical="center"/>
      <protection/>
    </xf>
    <xf numFmtId="49" fontId="15" fillId="0" borderId="50" xfId="131" applyNumberFormat="1" applyFont="1" applyFill="1" applyBorder="1" applyAlignment="1" applyProtection="1">
      <alignment horizontal="center" vertical="center" wrapText="1"/>
      <protection/>
    </xf>
    <xf numFmtId="49" fontId="15" fillId="0" borderId="27" xfId="131" applyNumberFormat="1" applyFont="1" applyFill="1" applyBorder="1" applyAlignment="1" applyProtection="1">
      <alignment horizontal="center" vertical="center" wrapText="1"/>
      <protection/>
    </xf>
    <xf numFmtId="49" fontId="20" fillId="0" borderId="0" xfId="131" applyNumberFormat="1" applyFont="1" applyFill="1" applyAlignment="1">
      <alignment horizontal="left"/>
      <protection/>
    </xf>
    <xf numFmtId="0" fontId="45" fillId="0" borderId="0" xfId="131" applyNumberFormat="1" applyFont="1" applyFill="1" applyAlignment="1">
      <alignment horizontal="center"/>
      <protection/>
    </xf>
    <xf numFmtId="49" fontId="23" fillId="0" borderId="0" xfId="131" applyNumberFormat="1" applyFont="1" applyFill="1" applyAlignment="1">
      <alignment horizontal="center"/>
      <protection/>
    </xf>
    <xf numFmtId="49" fontId="23" fillId="0" borderId="0" xfId="131" applyNumberFormat="1" applyFont="1" applyFill="1" applyAlignment="1">
      <alignment horizontal="center" wrapText="1"/>
      <protection/>
    </xf>
    <xf numFmtId="0" fontId="15" fillId="0" borderId="0" xfId="131" applyNumberFormat="1" applyFont="1" applyFill="1" applyBorder="1" applyAlignment="1">
      <alignment horizontal="right" wrapText="1"/>
      <protection/>
    </xf>
    <xf numFmtId="49" fontId="17" fillId="0" borderId="0" xfId="131" applyNumberFormat="1" applyFont="1" applyFill="1" applyAlignment="1">
      <alignment horizontal="center"/>
      <protection/>
    </xf>
    <xf numFmtId="49" fontId="17" fillId="0" borderId="0" xfId="131" applyNumberFormat="1" applyFont="1" applyFill="1" applyBorder="1" applyAlignment="1">
      <alignment horizontal="center"/>
      <protection/>
    </xf>
    <xf numFmtId="0" fontId="18" fillId="0" borderId="0" xfId="131" applyNumberFormat="1" applyFont="1" applyFill="1" applyAlignment="1">
      <alignment horizontal="center"/>
      <protection/>
    </xf>
    <xf numFmtId="49" fontId="55" fillId="0" borderId="50" xfId="131" applyNumberFormat="1" applyFont="1" applyFill="1" applyBorder="1" applyAlignment="1" applyProtection="1">
      <alignment horizontal="center" vertical="center" wrapText="1"/>
      <protection/>
    </xf>
    <xf numFmtId="49" fontId="55" fillId="0" borderId="27" xfId="131" applyNumberFormat="1" applyFont="1" applyFill="1" applyBorder="1" applyAlignment="1" applyProtection="1">
      <alignment horizontal="center" vertical="center" wrapText="1"/>
      <protection/>
    </xf>
    <xf numFmtId="49" fontId="54" fillId="0" borderId="17" xfId="131" applyNumberFormat="1" applyFont="1" applyFill="1" applyBorder="1" applyAlignment="1" applyProtection="1">
      <alignment horizontal="center" vertical="center" wrapText="1"/>
      <protection/>
    </xf>
    <xf numFmtId="49" fontId="56" fillId="0" borderId="18" xfId="131" applyNumberFormat="1" applyFont="1" applyFill="1" applyBorder="1" applyAlignment="1" applyProtection="1">
      <alignment horizontal="center" vertical="center" wrapText="1"/>
      <protection/>
    </xf>
    <xf numFmtId="49" fontId="56" fillId="0" borderId="17" xfId="131" applyNumberFormat="1" applyFont="1" applyFill="1" applyBorder="1" applyAlignment="1" applyProtection="1">
      <alignment horizontal="center" vertical="center" wrapText="1"/>
      <protection/>
    </xf>
    <xf numFmtId="49" fontId="54" fillId="56" borderId="18" xfId="131" applyNumberFormat="1" applyFont="1" applyFill="1" applyBorder="1" applyAlignment="1" applyProtection="1">
      <alignment horizontal="center" vertical="center" wrapText="1"/>
      <protection/>
    </xf>
    <xf numFmtId="49" fontId="54" fillId="56" borderId="17" xfId="131" applyNumberFormat="1" applyFont="1" applyFill="1" applyBorder="1" applyAlignment="1" applyProtection="1">
      <alignment horizontal="center" vertical="center" wrapText="1"/>
      <protection/>
    </xf>
    <xf numFmtId="49" fontId="55" fillId="0" borderId="17" xfId="131" applyNumberFormat="1" applyFont="1" applyFill="1" applyBorder="1" applyAlignment="1" applyProtection="1">
      <alignment horizontal="center" vertical="center" wrapText="1"/>
      <protection/>
    </xf>
    <xf numFmtId="49" fontId="54" fillId="0" borderId="17" xfId="131" applyNumberFormat="1" applyFont="1" applyFill="1" applyBorder="1" applyAlignment="1">
      <alignment horizontal="center" vertical="center" wrapText="1"/>
      <protection/>
    </xf>
    <xf numFmtId="0" fontId="54" fillId="0" borderId="48" xfId="131" applyNumberFormat="1" applyFont="1" applyFill="1" applyBorder="1" applyAlignment="1">
      <alignment horizontal="center" vertical="center" wrapText="1"/>
      <protection/>
    </xf>
    <xf numFmtId="0" fontId="54" fillId="0" borderId="49" xfId="131" applyNumberFormat="1" applyFont="1" applyFill="1" applyBorder="1" applyAlignment="1">
      <alignment horizontal="center" vertical="center" wrapText="1"/>
      <protection/>
    </xf>
    <xf numFmtId="0" fontId="54" fillId="0" borderId="18" xfId="131" applyNumberFormat="1" applyFont="1" applyFill="1" applyBorder="1" applyAlignment="1">
      <alignment horizontal="center" vertical="center" wrapText="1"/>
      <protection/>
    </xf>
    <xf numFmtId="0" fontId="54" fillId="0" borderId="17" xfId="131" applyNumberFormat="1" applyFont="1" applyFill="1" applyBorder="1" applyAlignment="1">
      <alignment horizontal="center" vertical="center" wrapText="1"/>
      <protection/>
    </xf>
    <xf numFmtId="49" fontId="54" fillId="0" borderId="49" xfId="131" applyNumberFormat="1" applyFont="1" applyFill="1" applyBorder="1" applyAlignment="1" applyProtection="1">
      <alignment horizontal="center" vertical="center" wrapText="1"/>
      <protection/>
    </xf>
    <xf numFmtId="49" fontId="54" fillId="0" borderId="49" xfId="131" applyNumberFormat="1" applyFont="1" applyFill="1" applyBorder="1" applyAlignment="1">
      <alignment horizontal="center" vertical="center" wrapText="1"/>
      <protection/>
    </xf>
    <xf numFmtId="1" fontId="54" fillId="0" borderId="49" xfId="131" applyNumberFormat="1" applyFont="1" applyFill="1" applyBorder="1" applyAlignment="1">
      <alignment horizontal="center" vertical="center"/>
      <protection/>
    </xf>
    <xf numFmtId="49" fontId="16" fillId="0" borderId="0" xfId="131" applyNumberFormat="1" applyFont="1" applyFill="1" applyBorder="1" applyAlignment="1">
      <alignment horizontal="right" wrapText="1"/>
      <protection/>
    </xf>
    <xf numFmtId="49" fontId="24" fillId="0" borderId="47" xfId="131" applyNumberFormat="1" applyFont="1" applyFill="1" applyBorder="1" applyAlignment="1">
      <alignment horizontal="center"/>
      <protection/>
    </xf>
    <xf numFmtId="49" fontId="18" fillId="0" borderId="0" xfId="131" applyNumberFormat="1" applyFont="1" applyFill="1" applyAlignment="1">
      <alignment horizontal="left"/>
      <protection/>
    </xf>
    <xf numFmtId="0" fontId="16" fillId="0" borderId="0" xfId="131" applyNumberFormat="1" applyFont="1" applyFill="1" applyBorder="1" applyAlignment="1">
      <alignment horizontal="right" wrapText="1"/>
      <protection/>
    </xf>
    <xf numFmtId="0" fontId="47" fillId="0" borderId="0" xfId="131" applyNumberFormat="1" applyFont="1" applyFill="1" applyBorder="1" applyAlignment="1">
      <alignment horizontal="center" wrapText="1"/>
      <protection/>
    </xf>
    <xf numFmtId="0" fontId="24" fillId="0" borderId="0" xfId="131" applyNumberFormat="1" applyFont="1" applyFill="1" applyAlignment="1">
      <alignment horizontal="center"/>
      <protection/>
    </xf>
  </cellXfs>
  <cellStyles count="168">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2" xfId="69"/>
    <cellStyle name="Accent1 3" xfId="70"/>
    <cellStyle name="Accent2 2" xfId="71"/>
    <cellStyle name="Accent2 3" xfId="72"/>
    <cellStyle name="Accent3 2" xfId="73"/>
    <cellStyle name="Accent3 3" xfId="74"/>
    <cellStyle name="Accent4 2" xfId="75"/>
    <cellStyle name="Accent4 3" xfId="76"/>
    <cellStyle name="Accent5 2" xfId="77"/>
    <cellStyle name="Accent5 3" xfId="78"/>
    <cellStyle name="Accent6 2" xfId="79"/>
    <cellStyle name="Accent6 3" xfId="80"/>
    <cellStyle name="AeE­ [0]_INQUIRY ¿μ¾÷AßAø " xfId="81"/>
    <cellStyle name="AeE­_INQUIRY ¿µ¾÷AßAø " xfId="82"/>
    <cellStyle name="AÞ¸¶ [0]_INQUIRY ¿?¾÷AßAø " xfId="83"/>
    <cellStyle name="AÞ¸¶_INQUIRY ¿?¾÷AßAø " xfId="84"/>
    <cellStyle name="Bad 2" xfId="85"/>
    <cellStyle name="Bad 3" xfId="86"/>
    <cellStyle name="C?AØ_¿?¾÷CoE² " xfId="87"/>
    <cellStyle name="C￥AØ_¿μ¾÷CoE² " xfId="88"/>
    <cellStyle name="Calculation 2" xfId="89"/>
    <cellStyle name="Calculation 3" xfId="90"/>
    <cellStyle name="Comma 2" xfId="91"/>
    <cellStyle name="Comma 2 2" xfId="92"/>
    <cellStyle name="Comma 3" xfId="93"/>
    <cellStyle name="Comma 4" xfId="94"/>
    <cellStyle name="Comma 5" xfId="95"/>
    <cellStyle name="Comma0" xfId="96"/>
    <cellStyle name="Currency0" xfId="97"/>
    <cellStyle name="Check Cell 2" xfId="98"/>
    <cellStyle name="Check Cell 3" xfId="99"/>
    <cellStyle name="Date" xfId="100"/>
    <cellStyle name="Comma [0]" xfId="101"/>
    <cellStyle name="Comma" xfId="102"/>
    <cellStyle name="Đầu đề 1" xfId="103"/>
    <cellStyle name="Đầu đề 2" xfId="104"/>
    <cellStyle name="Đầu đề 3" xfId="105"/>
    <cellStyle name="Đầu đề 4" xfId="106"/>
    <cellStyle name="Đầu ra" xfId="107"/>
    <cellStyle name="Đầu vào" xfId="108"/>
    <cellStyle name="Explanatory Text 2" xfId="109"/>
    <cellStyle name="Explanatory Text 3" xfId="110"/>
    <cellStyle name="Fixed" xfId="111"/>
    <cellStyle name="Ghi chú" xfId="112"/>
    <cellStyle name="Good 2" xfId="113"/>
    <cellStyle name="Good 3" xfId="114"/>
    <cellStyle name="Heading 1 2" xfId="115"/>
    <cellStyle name="Heading 1 3" xfId="116"/>
    <cellStyle name="Heading 2 2" xfId="117"/>
    <cellStyle name="Heading 2 3" xfId="118"/>
    <cellStyle name="Heading 3 2" xfId="119"/>
    <cellStyle name="Heading 3 3" xfId="120"/>
    <cellStyle name="Heading 4 2" xfId="121"/>
    <cellStyle name="Heading 4 3" xfId="122"/>
    <cellStyle name="Input 2" xfId="123"/>
    <cellStyle name="Input 3" xfId="124"/>
    <cellStyle name="Kiểm tra Ô" xfId="125"/>
    <cellStyle name="Linked Cell 2" xfId="126"/>
    <cellStyle name="Linked Cell 3" xfId="127"/>
    <cellStyle name="Neutral 2" xfId="128"/>
    <cellStyle name="Neutral 3" xfId="129"/>
    <cellStyle name="Normal - Style1" xfId="130"/>
    <cellStyle name="Normal 2" xfId="131"/>
    <cellStyle name="Normal 2 2" xfId="132"/>
    <cellStyle name="Normal 3" xfId="133"/>
    <cellStyle name="Normal 4" xfId="134"/>
    <cellStyle name="Normal 5" xfId="135"/>
    <cellStyle name="Normal 6" xfId="136"/>
    <cellStyle name="Normal_1. (Goc) THONG KE TT01 Toàn tỉnh Hoa Binh 6 tháng 2013" xfId="137"/>
    <cellStyle name="Note 2" xfId="138"/>
    <cellStyle name="Note 3" xfId="139"/>
    <cellStyle name="Output 2" xfId="140"/>
    <cellStyle name="Output 3" xfId="141"/>
    <cellStyle name="Ô được Nối kết" xfId="142"/>
    <cellStyle name="Percent 2" xfId="143"/>
    <cellStyle name="Percent 2 2" xfId="144"/>
    <cellStyle name="Percent 3" xfId="145"/>
    <cellStyle name="Percent" xfId="146"/>
    <cellStyle name="Sắc màu1" xfId="147"/>
    <cellStyle name="Sắc màu2" xfId="148"/>
    <cellStyle name="Sắc màu3" xfId="149"/>
    <cellStyle name="Sắc màu4" xfId="150"/>
    <cellStyle name="Sắc màu5" xfId="151"/>
    <cellStyle name="Sắc màu6" xfId="152"/>
    <cellStyle name="Hyperlink" xfId="153"/>
    <cellStyle name="Followed Hyperlink" xfId="154"/>
    <cellStyle name="Currency" xfId="155"/>
    <cellStyle name="Currency [0]" xfId="156"/>
    <cellStyle name="Tiêu đề" xfId="157"/>
    <cellStyle name="Tính toán" xfId="158"/>
    <cellStyle name="Title 2" xfId="159"/>
    <cellStyle name="Title 3" xfId="160"/>
    <cellStyle name="Total 2" xfId="161"/>
    <cellStyle name="Total 3" xfId="162"/>
    <cellStyle name="Tổng" xfId="163"/>
    <cellStyle name="Tốt" xfId="164"/>
    <cellStyle name="Trung lập" xfId="165"/>
    <cellStyle name="Văn bản Cảnh báo" xfId="166"/>
    <cellStyle name="Văn bản Giải thích" xfId="167"/>
    <cellStyle name="Warning Text 2" xfId="168"/>
    <cellStyle name="Warning Text 3" xfId="169"/>
    <cellStyle name="Xấu" xfId="170"/>
    <cellStyle name="똿뗦먛귟 [0.00]_PRODUCT DETAIL Q1" xfId="171"/>
    <cellStyle name="똿뗦먛귟_PRODUCT DETAIL Q1" xfId="172"/>
    <cellStyle name="믅됞 [0.00]_PRODUCT DETAIL Q1" xfId="173"/>
    <cellStyle name="믅됞_PRODUCT DETAIL Q1" xfId="174"/>
    <cellStyle name="백분율_HOBONG" xfId="175"/>
    <cellStyle name="뷭?_BOOKSHIP" xfId="176"/>
    <cellStyle name="콤마 [0]_1202" xfId="177"/>
    <cellStyle name="콤마_1202" xfId="178"/>
    <cellStyle name="통화 [0]_1202" xfId="179"/>
    <cellStyle name="통화_1202" xfId="180"/>
    <cellStyle name="표준_(정보부문)월별인원계획" xfId="1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externalLink" Target="externalLinks/externalLink9.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104775" cy="247650"/>
    <xdr:sp fLocksText="0">
      <xdr:nvSpPr>
        <xdr:cNvPr id="1" name="Text Box 1"/>
        <xdr:cNvSpPr txBox="1">
          <a:spLocks noChangeArrowheads="1"/>
        </xdr:cNvSpPr>
      </xdr:nvSpPr>
      <xdr:spPr>
        <a:xfrm>
          <a:off x="2695575" y="257175"/>
          <a:ext cx="104775" cy="24765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2</xdr:col>
      <xdr:colOff>0</xdr:colOff>
      <xdr:row>1</xdr:row>
      <xdr:rowOff>0</xdr:rowOff>
    </xdr:from>
    <xdr:ext cx="104775" cy="247650"/>
    <xdr:sp fLocksText="0">
      <xdr:nvSpPr>
        <xdr:cNvPr id="2" name="Text Box 1"/>
        <xdr:cNvSpPr txBox="1">
          <a:spLocks noChangeArrowheads="1"/>
        </xdr:cNvSpPr>
      </xdr:nvSpPr>
      <xdr:spPr>
        <a:xfrm>
          <a:off x="2695575" y="257175"/>
          <a:ext cx="104775" cy="24765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104775" cy="247650"/>
    <xdr:sp fLocksText="0">
      <xdr:nvSpPr>
        <xdr:cNvPr id="1" name="Text Box 1"/>
        <xdr:cNvSpPr txBox="1">
          <a:spLocks noChangeArrowheads="1"/>
        </xdr:cNvSpPr>
      </xdr:nvSpPr>
      <xdr:spPr>
        <a:xfrm>
          <a:off x="1828800" y="257175"/>
          <a:ext cx="104775" cy="24765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2</xdr:col>
      <xdr:colOff>0</xdr:colOff>
      <xdr:row>1</xdr:row>
      <xdr:rowOff>0</xdr:rowOff>
    </xdr:from>
    <xdr:ext cx="104775" cy="247650"/>
    <xdr:sp fLocksText="0">
      <xdr:nvSpPr>
        <xdr:cNvPr id="2" name="Text Box 1"/>
        <xdr:cNvSpPr txBox="1">
          <a:spLocks noChangeArrowheads="1"/>
        </xdr:cNvSpPr>
      </xdr:nvSpPr>
      <xdr:spPr>
        <a:xfrm>
          <a:off x="1828800" y="257175"/>
          <a:ext cx="104775" cy="24765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ephuongpc\thu%20muc%20dung%20chung\Dutoan-Vi\THOAI\Daotao\Hien-truong-dao-tao-d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ephuongpc\thu%20muc%20dung%20chung\qtoa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ephuongpc\thu%20muc%20dung%20chung\Dutoan-Vi\Chau\CHAU1\DMUC99\DDAY\TKKT\Dd22\Dkh-dl\quangphu.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ephuongpc\thu%20muc%20dung%20chung\DO-HUONG\GT-BO\TKTC10-8\phong%20nen\DT-THL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TK-THA%202015\DUTOAN%20MOI\Dong\DA%20Dieu%20hoa\Du%20an\Bang%20tinh%20Dieu%20ho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TK-THA%202015\An\yenthe.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BAO%20CAO%20KQTHADS\2.NAM%202016\6.THANG%2003-2016(T06-2016)\BAO%20CAO%20GUI%20TONG%20CUC\19%20bieu%20mau%20theo%20tt%2008.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sn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a thanh"/>
      <sheetName val="phanxa"/>
      <sheetName val="thinghiem"/>
      <sheetName val=" phandien 1"/>
      <sheetName val="chuoi cach dien"/>
      <sheetName val="Bia"/>
      <sheetName val="Vat tu"/>
      <sheetName val="Tong hop"/>
      <sheetName val="VL-NC-MTC"/>
      <sheetName val="Chi tiet"/>
      <sheetName val="DCQ"/>
      <sheetName val="Sheet5"/>
      <sheetName val="Tinh Van khuon"/>
      <sheetName val="Tinh Dat dao"/>
      <sheetName val="v.chuyenthucong"/>
      <sheetName val="VATLIEU"/>
      <sheetName val="vattu  BT"/>
      <sheetName val="BUVATLIEU"/>
      <sheetName val="cong trinh tam"/>
      <sheetName val="dgduongdai"/>
      <sheetName val="vanchuyen"/>
      <sheetName val="DENBU"/>
      <sheetName val="Sheet4"/>
      <sheetName val="Sheet2"/>
      <sheetName val="Sheet6"/>
      <sheetName val="Sheet3"/>
      <sheetName val="XL4Poppy"/>
      <sheetName val="Phan tich vat tu"/>
      <sheetName val="00000000"/>
      <sheetName val="Nhap thong tin"/>
      <sheetName val="In Viec"/>
      <sheetName val="In P.tich"/>
      <sheetName val="In Gia tri"/>
      <sheetName val="TH Viec"/>
      <sheetName val="TH Tien"/>
      <sheetName val="In D.tuong"/>
      <sheetName val="Thong tin"/>
      <sheetName val="01"/>
      <sheetName val="PT 01"/>
      <sheetName val="02"/>
      <sheetName val="PT02"/>
      <sheetName val="03"/>
      <sheetName val="PT03"/>
      <sheetName val="04"/>
      <sheetName val="PT04"/>
      <sheetName val="05"/>
      <sheetName val="06"/>
      <sheetName val="07"/>
      <sheetName val="08"/>
      <sheetName val="09"/>
      <sheetName val="10"/>
      <sheetName val="11"/>
      <sheetName val="12"/>
      <sheetName val="13"/>
      <sheetName val="14"/>
      <sheetName val="15"/>
      <sheetName val="16"/>
      <sheetName val="17"/>
      <sheetName val="18"/>
      <sheetName val="1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vc-n (2)"/>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AOGIATHANG"/>
      <sheetName val="vanchuyen TC"/>
      <sheetName val="DAODAT"/>
      <sheetName val="so lieu"/>
      <sheetName val="cong trinh tam"/>
      <sheetName val="TONGVONCONGTRINH"/>
      <sheetName val="Sheet11"/>
      <sheetName val="th_kinhphi XD"/>
      <sheetName val="haapdirieng"/>
      <sheetName val="tuyen re t2"/>
      <sheetName val="trung ha ap"/>
      <sheetName val="trung ap"/>
      <sheetName val="chitietmong"/>
      <sheetName val="DUTRUVATLIEU"/>
      <sheetName val="phanxa"/>
      <sheetName val="phandien"/>
      <sheetName val="gia thanh 1m3 be tong "/>
      <sheetName val="vatlieu"/>
      <sheetName val="giaden HTXL"/>
      <sheetName val="bu vat lieu"/>
      <sheetName val="dgduongdai"/>
      <sheetName val="vanchuyen"/>
      <sheetName val="Sheet1"/>
      <sheetName val="khaosat"/>
      <sheetName val="THOP THI NGHIEM"/>
      <sheetName val="THI NGHIEM"/>
      <sheetName val="vankhuon"/>
      <sheetName val="THIET KE"/>
      <sheetName val="th_ke_khao_sat"/>
      <sheetName val="den bu"/>
      <sheetName val="vanchuyentram"/>
      <sheetName val="THIETBI"/>
      <sheetName val="TH LAPDAT"/>
      <sheetName val="LD TR 100 3pha"/>
      <sheetName val="LD TR50 3pha"/>
      <sheetName val="LD TRAM 50 2pha"/>
      <sheetName val="LD TRAM25"/>
      <sheetName val="LD TRAM 31,5"/>
      <sheetName val="Sheet4"/>
    </sheetNames>
    <sheetDataSet>
      <sheetData sheetId="0">
        <row r="3">
          <cell r="B3" t="str">
            <v>maõ hieäu</v>
          </cell>
          <cell r="C3" t="str">
            <v>GIAÙ ÑAÕ COÙ THUEÁ</v>
          </cell>
          <cell r="D3" t="str">
            <v>VAÄT LIEÄU</v>
          </cell>
          <cell r="E3" t="str">
            <v>VAÄT LIEÄU CHÍNH</v>
          </cell>
        </row>
        <row r="4">
          <cell r="D4" t="str">
            <v>CHÖA THUEÁ</v>
          </cell>
        </row>
        <row r="5">
          <cell r="B5" t="str">
            <v>LT10,5A</v>
          </cell>
          <cell r="D5">
            <v>1000000</v>
          </cell>
        </row>
        <row r="6">
          <cell r="B6" t="str">
            <v>LT10,5B</v>
          </cell>
          <cell r="D6">
            <v>1200000</v>
          </cell>
        </row>
        <row r="7">
          <cell r="B7" t="str">
            <v>LT10,5C</v>
          </cell>
          <cell r="D7">
            <v>1200000</v>
          </cell>
        </row>
        <row r="8">
          <cell r="B8" t="str">
            <v>LT12A</v>
          </cell>
          <cell r="D8">
            <v>1500000</v>
          </cell>
        </row>
        <row r="9">
          <cell r="B9" t="str">
            <v>LT12B</v>
          </cell>
          <cell r="D9">
            <v>1636364</v>
          </cell>
        </row>
        <row r="10">
          <cell r="B10" t="str">
            <v>LT12C</v>
          </cell>
          <cell r="D10">
            <v>1636364</v>
          </cell>
        </row>
        <row r="11">
          <cell r="B11" t="str">
            <v>LT14A</v>
          </cell>
          <cell r="D11">
            <v>2363636</v>
          </cell>
        </row>
        <row r="12">
          <cell r="B12" t="str">
            <v>LT14B</v>
          </cell>
          <cell r="D12">
            <v>2454545</v>
          </cell>
        </row>
        <row r="13">
          <cell r="B13" t="str">
            <v>LT14C</v>
          </cell>
          <cell r="D13">
            <v>2454545</v>
          </cell>
        </row>
        <row r="14">
          <cell r="B14" t="str">
            <v>LT20B</v>
          </cell>
          <cell r="D14">
            <v>6590000</v>
          </cell>
          <cell r="E14" t="str">
            <v>( Giaù Qui Nhôn )</v>
          </cell>
        </row>
        <row r="15">
          <cell r="B15" t="str">
            <v>LT20C</v>
          </cell>
          <cell r="D15">
            <v>6590000</v>
          </cell>
          <cell r="E15" t="str">
            <v>( Giaù Qui Nhôn )</v>
          </cell>
        </row>
        <row r="16">
          <cell r="B16" t="str">
            <v>LT20D</v>
          </cell>
          <cell r="D16">
            <v>6590000</v>
          </cell>
          <cell r="E16" t="str">
            <v>( Giaù Qui Nhôn )</v>
          </cell>
        </row>
        <row r="17">
          <cell r="B17" t="str">
            <v>LT8,4A</v>
          </cell>
          <cell r="D17">
            <v>763636</v>
          </cell>
        </row>
        <row r="18">
          <cell r="B18" t="str">
            <v>LT8,4B</v>
          </cell>
          <cell r="D18">
            <v>790909</v>
          </cell>
        </row>
        <row r="19">
          <cell r="B19" t="str">
            <v>LT8,4C</v>
          </cell>
          <cell r="D19">
            <v>790909</v>
          </cell>
        </row>
        <row r="21">
          <cell r="B21" t="str">
            <v>3 - 25A</v>
          </cell>
          <cell r="D21">
            <v>14623000</v>
          </cell>
        </row>
        <row r="22">
          <cell r="B22" t="str">
            <v>3 -50A</v>
          </cell>
          <cell r="D22">
            <v>19750000</v>
          </cell>
        </row>
        <row r="23">
          <cell r="B23" t="str">
            <v>3 -75A</v>
          </cell>
          <cell r="D23">
            <v>22494000</v>
          </cell>
        </row>
        <row r="24">
          <cell r="B24" t="str">
            <v>3 -100A</v>
          </cell>
          <cell r="D24">
            <v>25237000</v>
          </cell>
        </row>
        <row r="25">
          <cell r="B25" t="str">
            <v>3 -160A</v>
          </cell>
          <cell r="D25">
            <v>30175000</v>
          </cell>
        </row>
        <row r="26">
          <cell r="B26" t="str">
            <v>3 -180A</v>
          </cell>
          <cell r="D26">
            <v>31820000</v>
          </cell>
        </row>
        <row r="27">
          <cell r="B27" t="str">
            <v>3 -250A</v>
          </cell>
          <cell r="D27">
            <v>37855000</v>
          </cell>
        </row>
        <row r="29">
          <cell r="B29" t="str">
            <v>1 -15A</v>
          </cell>
          <cell r="D29">
            <v>6810000</v>
          </cell>
        </row>
        <row r="30">
          <cell r="B30" t="str">
            <v>1 -25A</v>
          </cell>
          <cell r="D30">
            <v>8640000</v>
          </cell>
        </row>
        <row r="31">
          <cell r="B31" t="str">
            <v>1 -37,5A</v>
          </cell>
          <cell r="D31">
            <v>10820000</v>
          </cell>
        </row>
        <row r="32">
          <cell r="B32" t="str">
            <v>1 -50A</v>
          </cell>
          <cell r="D32">
            <v>12830000</v>
          </cell>
        </row>
        <row r="33">
          <cell r="B33" t="str">
            <v>1 -75A</v>
          </cell>
          <cell r="D33">
            <v>16910000</v>
          </cell>
        </row>
        <row r="34">
          <cell r="B34" t="str">
            <v>1 -100A</v>
          </cell>
          <cell r="D34">
            <v>20012000</v>
          </cell>
        </row>
        <row r="35">
          <cell r="B35" t="str">
            <v>DCL 22kV-400A</v>
          </cell>
          <cell r="E35">
            <v>107800000</v>
          </cell>
        </row>
        <row r="36">
          <cell r="B36" t="str">
            <v>FCO - 27KV 100A</v>
          </cell>
          <cell r="D36">
            <v>910000</v>
          </cell>
          <cell r="E36">
            <v>2730000</v>
          </cell>
        </row>
        <row r="37">
          <cell r="B37" t="str">
            <v>LA-15KV</v>
          </cell>
          <cell r="D37">
            <v>700000</v>
          </cell>
          <cell r="E37">
            <v>2100000</v>
          </cell>
        </row>
        <row r="38">
          <cell r="B38" t="str">
            <v>LA-22KV</v>
          </cell>
          <cell r="D38">
            <v>770000</v>
          </cell>
          <cell r="E38">
            <v>2310000</v>
          </cell>
        </row>
        <row r="39">
          <cell r="B39" t="str">
            <v>SÑ-0,4</v>
          </cell>
          <cell r="C39">
            <v>2700</v>
          </cell>
          <cell r="E39">
            <v>2571.428571428571</v>
          </cell>
        </row>
        <row r="40">
          <cell r="B40" t="str">
            <v>SÑ-22</v>
          </cell>
          <cell r="C40">
            <v>60000</v>
          </cell>
          <cell r="E40">
            <v>60000</v>
          </cell>
        </row>
        <row r="41">
          <cell r="B41" t="str">
            <v>TI 380V 250/5A ID-WT</v>
          </cell>
          <cell r="C41">
            <v>101000</v>
          </cell>
          <cell r="D41">
            <v>96190.47619047618</v>
          </cell>
        </row>
        <row r="42">
          <cell r="B42" t="str">
            <v>CV-35</v>
          </cell>
          <cell r="C42">
            <v>14300</v>
          </cell>
          <cell r="E42">
            <v>13619.047619047618</v>
          </cell>
        </row>
        <row r="43">
          <cell r="B43" t="str">
            <v>CV-50</v>
          </cell>
          <cell r="C43">
            <v>19500</v>
          </cell>
          <cell r="E43">
            <v>18571.42857142857</v>
          </cell>
        </row>
        <row r="44">
          <cell r="B44" t="str">
            <v>CV-70</v>
          </cell>
          <cell r="C44">
            <v>27700</v>
          </cell>
          <cell r="E44">
            <v>26380.95238095238</v>
          </cell>
        </row>
        <row r="45">
          <cell r="B45" t="str">
            <v>M</v>
          </cell>
          <cell r="C45">
            <v>37700</v>
          </cell>
          <cell r="E45">
            <v>35904.7619047619</v>
          </cell>
        </row>
        <row r="46">
          <cell r="B46" t="str">
            <v>CN-35-4</v>
          </cell>
          <cell r="C46" t="str">
            <v> Chuoâæ neoù caùch ñieän CN-35 4 baùt</v>
          </cell>
          <cell r="E46">
            <v>392000</v>
          </cell>
        </row>
        <row r="47">
          <cell r="B47" t="str">
            <v>CN-22-3</v>
          </cell>
          <cell r="C47" t="str">
            <v> Chuoâæ neoù caùch ñieän CN-22 3 baùt</v>
          </cell>
          <cell r="E47">
            <v>312000</v>
          </cell>
        </row>
        <row r="48">
          <cell r="B48" t="str">
            <v>CN-22-2</v>
          </cell>
          <cell r="C48" t="str">
            <v> Chuoâæ neoù caùch ñieän CN-22 2 baùt</v>
          </cell>
          <cell r="E48">
            <v>232000</v>
          </cell>
        </row>
        <row r="49">
          <cell r="B49" t="str">
            <v>AC35</v>
          </cell>
          <cell r="C49" t="str">
            <v>AC35/8</v>
          </cell>
          <cell r="E49">
            <v>24800</v>
          </cell>
        </row>
        <row r="50">
          <cell r="B50" t="str">
            <v>AC50</v>
          </cell>
          <cell r="C50" t="str">
            <v>AC50/8</v>
          </cell>
          <cell r="E50">
            <v>24800</v>
          </cell>
        </row>
        <row r="51">
          <cell r="B51" t="str">
            <v>AC70</v>
          </cell>
          <cell r="C51" t="str">
            <v>AC70/11</v>
          </cell>
          <cell r="E51">
            <v>24700</v>
          </cell>
        </row>
        <row r="52">
          <cell r="B52" t="str">
            <v>AC95</v>
          </cell>
          <cell r="C52" t="str">
            <v>AC95/16</v>
          </cell>
          <cell r="E52">
            <v>24500</v>
          </cell>
        </row>
        <row r="53">
          <cell r="B53" t="str">
            <v>AC120</v>
          </cell>
          <cell r="C53" t="str">
            <v>AC120/19</v>
          </cell>
          <cell r="E53">
            <v>25500</v>
          </cell>
        </row>
        <row r="54">
          <cell r="B54" t="str">
            <v>A</v>
          </cell>
        </row>
        <row r="55">
          <cell r="B55" t="str">
            <v>AV-120</v>
          </cell>
          <cell r="E55">
            <v>12320</v>
          </cell>
        </row>
        <row r="56">
          <cell r="B56" t="str">
            <v>AV-35</v>
          </cell>
          <cell r="E56">
            <v>5600</v>
          </cell>
        </row>
        <row r="57">
          <cell r="B57" t="str">
            <v>AV-50</v>
          </cell>
          <cell r="E57">
            <v>5600</v>
          </cell>
        </row>
        <row r="58">
          <cell r="B58" t="str">
            <v>AV-70</v>
          </cell>
          <cell r="E58">
            <v>7420</v>
          </cell>
        </row>
        <row r="59">
          <cell r="B59" t="str">
            <v>AV-95</v>
          </cell>
          <cell r="E59">
            <v>9800</v>
          </cell>
        </row>
        <row r="60">
          <cell r="B60" t="str">
            <v> Daây theùp buoäc  f 1 </v>
          </cell>
          <cell r="D60">
            <v>6364000</v>
          </cell>
          <cell r="E60">
            <v>6364</v>
          </cell>
        </row>
        <row r="61">
          <cell r="B61" t="str">
            <v> Theùp troøn  f  10 CI</v>
          </cell>
          <cell r="D61">
            <v>4015000</v>
          </cell>
          <cell r="E61">
            <v>4015</v>
          </cell>
        </row>
        <row r="62">
          <cell r="B62" t="str">
            <v> Theùp troøn  f  10 CII</v>
          </cell>
          <cell r="D62">
            <v>4184000</v>
          </cell>
          <cell r="E62">
            <v>4184</v>
          </cell>
        </row>
        <row r="63">
          <cell r="B63" t="str">
            <v> Theùp troøn  f  12 CI</v>
          </cell>
          <cell r="D63">
            <v>3971000</v>
          </cell>
          <cell r="E63">
            <v>3971</v>
          </cell>
        </row>
        <row r="64">
          <cell r="B64" t="str">
            <v> Theùp troøn  f  12 CII</v>
          </cell>
          <cell r="D64">
            <v>4184000</v>
          </cell>
          <cell r="E64">
            <v>4184</v>
          </cell>
        </row>
        <row r="65">
          <cell r="B65" t="str">
            <v> Theùp troøn  f  14 CII</v>
          </cell>
          <cell r="D65">
            <v>4184000</v>
          </cell>
          <cell r="E65">
            <v>4184</v>
          </cell>
        </row>
        <row r="66">
          <cell r="B66" t="str">
            <v> Theùp troøn  f  8 CI</v>
          </cell>
          <cell r="D66">
            <v>4015000</v>
          </cell>
          <cell r="E66">
            <v>4015</v>
          </cell>
        </row>
        <row r="67">
          <cell r="B67" t="str">
            <v>Caùt vaøng </v>
          </cell>
          <cell r="D67">
            <v>59817.5</v>
          </cell>
        </row>
        <row r="68">
          <cell r="B68" t="str">
            <v>Goã cofa</v>
          </cell>
          <cell r="D68">
            <v>2139000</v>
          </cell>
        </row>
        <row r="69">
          <cell r="B69" t="str">
            <v>Goã vaùn caàu coâng taùc</v>
          </cell>
          <cell r="D69">
            <v>2139000</v>
          </cell>
        </row>
        <row r="70">
          <cell r="B70" t="str">
            <v>Ñaù daêm 0,5 x 1</v>
          </cell>
          <cell r="D70">
            <v>65000</v>
          </cell>
        </row>
        <row r="71">
          <cell r="B71" t="str">
            <v>Ñaù daêm 1x2</v>
          </cell>
          <cell r="D71">
            <v>81800</v>
          </cell>
        </row>
        <row r="72">
          <cell r="B72" t="str">
            <v>Ñaù daêm 2x4</v>
          </cell>
          <cell r="D72">
            <v>70000</v>
          </cell>
        </row>
        <row r="73">
          <cell r="B73" t="str">
            <v>Ñaù daêm 4x6</v>
          </cell>
          <cell r="D73">
            <v>62400</v>
          </cell>
        </row>
        <row r="74">
          <cell r="B74" t="str">
            <v>Ñinh caùc loaïi</v>
          </cell>
          <cell r="D74">
            <v>6000000</v>
          </cell>
        </row>
        <row r="75">
          <cell r="B75" t="str">
            <v>Que haøn</v>
          </cell>
          <cell r="D75">
            <v>6800000</v>
          </cell>
        </row>
        <row r="76">
          <cell r="B76" t="str">
            <v>Theùp 50x5</v>
          </cell>
          <cell r="D76">
            <v>4359000</v>
          </cell>
          <cell r="E76">
            <v>4359</v>
          </cell>
        </row>
        <row r="77">
          <cell r="B77" t="str">
            <v>Theùp L65x6</v>
          </cell>
          <cell r="D77">
            <v>4359000</v>
          </cell>
          <cell r="E77">
            <v>4359</v>
          </cell>
        </row>
        <row r="78">
          <cell r="B78" t="str">
            <v>Theùp troøn   f  6  CI</v>
          </cell>
          <cell r="D78">
            <v>4476000</v>
          </cell>
          <cell r="E78">
            <v>4476</v>
          </cell>
        </row>
        <row r="79">
          <cell r="B79" t="str">
            <v>Tre caây</v>
          </cell>
        </row>
        <row r="80">
          <cell r="B80" t="str">
            <v>Xi maêng PC30</v>
          </cell>
          <cell r="D80">
            <v>813630</v>
          </cell>
        </row>
        <row r="81">
          <cell r="B81" t="str">
            <v>Tuû 3-37,5kVA</v>
          </cell>
          <cell r="D81">
            <v>28677600</v>
          </cell>
        </row>
        <row r="82">
          <cell r="B82" t="str">
            <v>Tuû 3-50kVA</v>
          </cell>
          <cell r="D82">
            <v>28677600</v>
          </cell>
        </row>
        <row r="83">
          <cell r="B83" t="str">
            <v>Tuû 3-75kVA</v>
          </cell>
          <cell r="D83">
            <v>29744400</v>
          </cell>
        </row>
        <row r="84">
          <cell r="B84" t="str">
            <v>Tuû 3-100kVA</v>
          </cell>
          <cell r="D84">
            <v>29744400</v>
          </cell>
        </row>
        <row r="85">
          <cell r="B85" t="str">
            <v>Tuû 3-125kVA</v>
          </cell>
          <cell r="D85">
            <v>34633200</v>
          </cell>
        </row>
        <row r="86">
          <cell r="B86" t="str">
            <v>Tuû 3-160kVA</v>
          </cell>
          <cell r="D86">
            <v>34633200</v>
          </cell>
        </row>
        <row r="87">
          <cell r="B87" t="str">
            <v>Tuû 3-250kVA</v>
          </cell>
          <cell r="D87">
            <v>42907200</v>
          </cell>
        </row>
        <row r="88">
          <cell r="B88" t="str">
            <v>Tuû 1-10kVA</v>
          </cell>
          <cell r="D88">
            <v>15000000</v>
          </cell>
        </row>
        <row r="89">
          <cell r="B89" t="str">
            <v>Tuû 1-15kVA</v>
          </cell>
          <cell r="D89">
            <v>15000000</v>
          </cell>
        </row>
        <row r="90">
          <cell r="B90" t="str">
            <v>Tuû 1-20kVA</v>
          </cell>
          <cell r="D90">
            <v>18000000</v>
          </cell>
        </row>
        <row r="91">
          <cell r="B91" t="str">
            <v>Tuû 1-25kVA</v>
          </cell>
          <cell r="D91">
            <v>20000000</v>
          </cell>
        </row>
        <row r="92">
          <cell r="B92" t="str">
            <v>Tuû 1-31,5kVA</v>
          </cell>
          <cell r="D92">
            <v>25000000</v>
          </cell>
        </row>
        <row r="93">
          <cell r="B93" t="str">
            <v>Tuû 1-40kVA</v>
          </cell>
          <cell r="D93">
            <v>25000000</v>
          </cell>
        </row>
        <row r="94">
          <cell r="B94" t="str">
            <v>Tuû 1-50kVA</v>
          </cell>
          <cell r="D94">
            <v>28000000</v>
          </cell>
        </row>
      </sheetData>
      <sheetData sheetId="1">
        <row r="5">
          <cell r="F5" t="str">
            <v>CÖÏ LY</v>
          </cell>
          <cell r="G5" t="str">
            <v>ÑÔN GIAÙ ( Ñoàng )</v>
          </cell>
          <cell r="I5" t="str">
            <v>THAØNH</v>
          </cell>
        </row>
        <row r="6">
          <cell r="B6" t="str">
            <v>SOÁ HIEÄU </v>
          </cell>
          <cell r="D6" t="str">
            <v>TEÂN VAÄT LIEÄU</v>
          </cell>
          <cell r="E6" t="str">
            <v>ÑÔN </v>
          </cell>
          <cell r="F6" t="str">
            <v>V/CH</v>
          </cell>
          <cell r="G6" t="str">
            <v>CÖÏ LY</v>
          </cell>
          <cell r="I6" t="str">
            <v>TIEÀN</v>
          </cell>
        </row>
        <row r="7">
          <cell r="B7" t="str">
            <v>VAÄN </v>
          </cell>
          <cell r="C7" t="str">
            <v>BOÁC </v>
          </cell>
          <cell r="D7" t="str">
            <v>PHUÏ KIEÄN VAÄN CHUYEÅN</v>
          </cell>
          <cell r="E7" t="str">
            <v>VÒ</v>
          </cell>
          <cell r="F7" t="str">
            <v>(km)</v>
          </cell>
          <cell r="G7" t="str">
            <v>65 m</v>
          </cell>
          <cell r="H7" t="str">
            <v>BOÁC DÔÕ</v>
          </cell>
          <cell r="I7" t="str">
            <v>(ñoàng)</v>
          </cell>
        </row>
        <row r="8">
          <cell r="B8" t="str">
            <v>CHUYEÅN</v>
          </cell>
          <cell r="C8" t="str">
            <v>DÔÕ</v>
          </cell>
        </row>
        <row r="9">
          <cell r="B9" t="str">
            <v>02.1231</v>
          </cell>
          <cell r="C9" t="str">
            <v>02.1103</v>
          </cell>
          <cell r="D9" t="str">
            <v>Caùt vaøng</v>
          </cell>
          <cell r="E9" t="str">
            <v>m3</v>
          </cell>
          <cell r="F9">
            <v>0.065</v>
          </cell>
          <cell r="G9">
            <v>67251</v>
          </cell>
          <cell r="H9">
            <v>2207</v>
          </cell>
          <cell r="I9">
            <v>6578.3150000000005</v>
          </cell>
        </row>
        <row r="10">
          <cell r="B10" t="str">
            <v>02.1221</v>
          </cell>
          <cell r="C10" t="str">
            <v>02.1102</v>
          </cell>
          <cell r="D10" t="str">
            <v>Caùt ñen </v>
          </cell>
          <cell r="E10" t="str">
            <v>m3</v>
          </cell>
          <cell r="F10">
            <v>0.065</v>
          </cell>
          <cell r="G10">
            <v>64749</v>
          </cell>
          <cell r="H10">
            <v>2060</v>
          </cell>
          <cell r="I10">
            <v>6268.685</v>
          </cell>
        </row>
        <row r="11">
          <cell r="B11" t="str">
            <v>02.1241</v>
          </cell>
          <cell r="C11" t="str">
            <v>02.1104</v>
          </cell>
          <cell r="D11" t="str">
            <v>Ñaù daêm caùc loïai</v>
          </cell>
          <cell r="E11" t="str">
            <v>m3</v>
          </cell>
          <cell r="F11">
            <v>0.065</v>
          </cell>
          <cell r="G11">
            <v>70635</v>
          </cell>
          <cell r="H11">
            <v>3090</v>
          </cell>
          <cell r="I11">
            <v>7681.275000000001</v>
          </cell>
        </row>
        <row r="12">
          <cell r="B12" t="str">
            <v>02.1321</v>
          </cell>
          <cell r="C12" t="str">
            <v>02.1111</v>
          </cell>
          <cell r="D12" t="str">
            <v>Nöôùc thi coâng</v>
          </cell>
          <cell r="E12" t="str">
            <v>m3</v>
          </cell>
          <cell r="F12">
            <v>0.065</v>
          </cell>
          <cell r="G12">
            <v>57833</v>
          </cell>
          <cell r="H12">
            <v>4268</v>
          </cell>
          <cell r="I12">
            <v>8027.145</v>
          </cell>
        </row>
        <row r="13">
          <cell r="B13" t="str">
            <v>02.1331</v>
          </cell>
          <cell r="C13" t="str">
            <v>02.1112</v>
          </cell>
          <cell r="D13" t="str">
            <v>Vaùn khuoân , goã caùc loïai</v>
          </cell>
          <cell r="E13" t="str">
            <v>m3</v>
          </cell>
          <cell r="F13">
            <v>0.065</v>
          </cell>
          <cell r="G13">
            <v>57391</v>
          </cell>
          <cell r="H13">
            <v>2649</v>
          </cell>
          <cell r="I13">
            <v>6379.415</v>
          </cell>
        </row>
        <row r="14">
          <cell r="B14" t="str">
            <v>02.1411</v>
          </cell>
          <cell r="C14" t="str">
            <v>02.1119</v>
          </cell>
          <cell r="D14" t="str">
            <v>Tre caây</v>
          </cell>
          <cell r="E14" t="str">
            <v>caây</v>
          </cell>
          <cell r="F14">
            <v>0.065</v>
          </cell>
          <cell r="G14">
            <v>1321</v>
          </cell>
          <cell r="H14">
            <v>91.24</v>
          </cell>
          <cell r="I14">
            <v>177.10500000000002</v>
          </cell>
        </row>
        <row r="15">
          <cell r="B15" t="str">
            <v>02.1211</v>
          </cell>
          <cell r="C15" t="str">
            <v>02.1101</v>
          </cell>
          <cell r="D15" t="str">
            <v>Xi maêng</v>
          </cell>
          <cell r="E15" t="str">
            <v>taán</v>
          </cell>
          <cell r="F15">
            <v>0.065</v>
          </cell>
          <cell r="G15">
            <v>71813</v>
          </cell>
          <cell r="H15">
            <v>2943</v>
          </cell>
          <cell r="I15">
            <v>7610.845</v>
          </cell>
        </row>
        <row r="16">
          <cell r="B16" t="str">
            <v>02.1451</v>
          </cell>
          <cell r="C16" t="str">
            <v>02.1123</v>
          </cell>
          <cell r="D16" t="str">
            <v>Caáu kieän beâ toâng ñuùc saün</v>
          </cell>
          <cell r="E16" t="str">
            <v>-</v>
          </cell>
          <cell r="F16">
            <v>0.065</v>
          </cell>
          <cell r="G16">
            <v>90207</v>
          </cell>
          <cell r="H16">
            <v>6033</v>
          </cell>
          <cell r="I16">
            <v>11896.455</v>
          </cell>
        </row>
        <row r="17">
          <cell r="B17" t="str">
            <v>02.1461</v>
          </cell>
          <cell r="C17" t="str">
            <v>02.1124</v>
          </cell>
          <cell r="D17" t="str">
            <v>Coät beâ toâng caùc loïai</v>
          </cell>
          <cell r="E17" t="str">
            <v>-</v>
          </cell>
          <cell r="F17">
            <v>0.065</v>
          </cell>
          <cell r="G17">
            <v>140241</v>
          </cell>
          <cell r="H17">
            <v>7358</v>
          </cell>
          <cell r="I17">
            <v>16473.665</v>
          </cell>
        </row>
        <row r="18">
          <cell r="B18" t="str">
            <v>02.1351</v>
          </cell>
          <cell r="C18" t="str">
            <v>02.1114</v>
          </cell>
          <cell r="D18" t="str">
            <v>Bu loâng, tieáp ñòa, coát theùp, daây neo</v>
          </cell>
          <cell r="E18" t="str">
            <v>-</v>
          </cell>
          <cell r="F18">
            <v>0.065</v>
          </cell>
          <cell r="G18">
            <v>110221</v>
          </cell>
          <cell r="H18">
            <v>6033</v>
          </cell>
          <cell r="I18">
            <v>13197.365000000002</v>
          </cell>
        </row>
        <row r="19">
          <cell r="B19" t="str">
            <v>02.1361</v>
          </cell>
          <cell r="C19" t="str">
            <v>02.1115</v>
          </cell>
          <cell r="D19" t="str">
            <v>Coät theùp v/chuyeån töøng thanh, xaø theùp</v>
          </cell>
          <cell r="E19" t="str">
            <v>-</v>
          </cell>
          <cell r="F19">
            <v>0.065</v>
          </cell>
          <cell r="G19">
            <v>100214</v>
          </cell>
          <cell r="H19">
            <v>5592</v>
          </cell>
          <cell r="I19">
            <v>12105.91</v>
          </cell>
        </row>
        <row r="20">
          <cell r="B20" t="str">
            <v>02.1421</v>
          </cell>
          <cell r="C20" t="str">
            <v>02.1120</v>
          </cell>
          <cell r="D20" t="str">
            <v>Phuï kieän caùc loïai</v>
          </cell>
          <cell r="E20" t="str">
            <v>taán</v>
          </cell>
          <cell r="F20">
            <v>0.065</v>
          </cell>
          <cell r="G20">
            <v>99184</v>
          </cell>
          <cell r="H20">
            <v>6181</v>
          </cell>
          <cell r="I20">
            <v>12627.96</v>
          </cell>
        </row>
        <row r="21">
          <cell r="B21" t="str">
            <v>02.1441</v>
          </cell>
          <cell r="C21" t="str">
            <v>02.1122</v>
          </cell>
          <cell r="D21" t="str">
            <v>Daây daãn, daây choáng seùt caùc loïai</v>
          </cell>
          <cell r="E21" t="str">
            <v>-</v>
          </cell>
          <cell r="F21">
            <v>0.065</v>
          </cell>
          <cell r="G21">
            <v>100214</v>
          </cell>
          <cell r="H21">
            <v>7064</v>
          </cell>
          <cell r="I21">
            <v>13577.91</v>
          </cell>
        </row>
        <row r="22">
          <cell r="B22" t="str">
            <v>02.1431</v>
          </cell>
          <cell r="C22" t="str">
            <v>02.1121</v>
          </cell>
          <cell r="D22" t="str">
            <v>Söù caùc loïai</v>
          </cell>
          <cell r="E22" t="str">
            <v>-</v>
          </cell>
          <cell r="F22">
            <v>0.065</v>
          </cell>
          <cell r="G22">
            <v>130234</v>
          </cell>
          <cell r="H22">
            <v>12214</v>
          </cell>
          <cell r="I22">
            <v>20679.21</v>
          </cell>
        </row>
        <row r="23">
          <cell r="B23" t="str">
            <v>02.1481</v>
          </cell>
          <cell r="C23" t="str">
            <v>02.1126</v>
          </cell>
          <cell r="D23" t="str">
            <v>Duïng cuï thi coâng</v>
          </cell>
          <cell r="E23" t="str">
            <v>-</v>
          </cell>
          <cell r="F23">
            <v>0.065</v>
          </cell>
          <cell r="G23">
            <v>91090</v>
          </cell>
          <cell r="H23">
            <v>4856</v>
          </cell>
          <cell r="I23">
            <v>10776.85</v>
          </cell>
        </row>
      </sheetData>
      <sheetData sheetId="2">
        <row r="2">
          <cell r="A2" t="str">
            <v>Khoái löôïng ñaøo ñaát caùc loaïi moùng </v>
          </cell>
          <cell r="N2">
            <v>4</v>
          </cell>
          <cell r="O2">
            <v>3</v>
          </cell>
          <cell r="P2">
            <v>2</v>
          </cell>
          <cell r="Q2">
            <v>1</v>
          </cell>
        </row>
        <row r="4">
          <cell r="A4" t="str">
            <v>Teân </v>
          </cell>
          <cell r="B4" t="str">
            <v>a</v>
          </cell>
          <cell r="C4" t="str">
            <v>b</v>
          </cell>
          <cell r="D4" t="str">
            <v>H</v>
          </cell>
          <cell r="E4" t="str">
            <v>a1</v>
          </cell>
          <cell r="F4" t="str">
            <v>b 1</v>
          </cell>
          <cell r="G4" t="str">
            <v>m1</v>
          </cell>
          <cell r="H4" t="str">
            <v>m2</v>
          </cell>
          <cell r="I4" t="str">
            <v>m3</v>
          </cell>
          <cell r="J4" t="str">
            <v>m4</v>
          </cell>
          <cell r="K4" t="str">
            <v>m5</v>
          </cell>
          <cell r="L4" t="str">
            <v>m6</v>
          </cell>
          <cell r="M4" t="str">
            <v>m7</v>
          </cell>
          <cell r="N4" t="str">
            <v>Vm1</v>
          </cell>
          <cell r="O4" t="str">
            <v>Vm2</v>
          </cell>
          <cell r="P4" t="str">
            <v>Vm3</v>
          </cell>
          <cell r="Q4" t="str">
            <v>Vm4</v>
          </cell>
        </row>
        <row r="5">
          <cell r="A5" t="str">
            <v>moùng</v>
          </cell>
          <cell r="B5" t="str">
            <v>(m)</v>
          </cell>
          <cell r="C5" t="str">
            <v>(m)</v>
          </cell>
          <cell r="D5" t="str">
            <v>(m)</v>
          </cell>
          <cell r="E5" t="str">
            <v>(m)</v>
          </cell>
          <cell r="F5" t="str">
            <v>(m)</v>
          </cell>
          <cell r="G5" t="str">
            <v>c.4</v>
          </cell>
          <cell r="H5" t="str">
            <v>c.3</v>
          </cell>
          <cell r="I5" t="str">
            <v>c.2</v>
          </cell>
          <cell r="J5" t="str">
            <v>c.1</v>
          </cell>
        </row>
        <row r="6">
          <cell r="A6" t="str">
            <v>TN-1.2</v>
          </cell>
          <cell r="O6">
            <v>0.6859999999999999</v>
          </cell>
          <cell r="P6">
            <v>0.6859999999999999</v>
          </cell>
        </row>
        <row r="7">
          <cell r="A7" t="str">
            <v>TN-1.8</v>
          </cell>
          <cell r="O7">
            <v>1.115</v>
          </cell>
          <cell r="P7">
            <v>1.115</v>
          </cell>
        </row>
        <row r="8">
          <cell r="A8" t="str">
            <v>MN9-3</v>
          </cell>
          <cell r="B8">
            <v>0.5</v>
          </cell>
          <cell r="C8">
            <v>0.9</v>
          </cell>
          <cell r="D8">
            <v>1.8</v>
          </cell>
          <cell r="E8">
            <v>0.5</v>
          </cell>
          <cell r="F8">
            <v>0.9</v>
          </cell>
          <cell r="G8">
            <v>0</v>
          </cell>
          <cell r="H8">
            <v>0</v>
          </cell>
          <cell r="I8">
            <v>0</v>
          </cell>
          <cell r="J8">
            <v>0</v>
          </cell>
          <cell r="K8">
            <v>0.85</v>
          </cell>
          <cell r="L8">
            <v>1</v>
          </cell>
          <cell r="M8">
            <v>1.25</v>
          </cell>
          <cell r="N8">
            <v>0.81</v>
          </cell>
          <cell r="O8">
            <v>0.81</v>
          </cell>
          <cell r="P8">
            <v>0.81</v>
          </cell>
          <cell r="Q8">
            <v>0.81</v>
          </cell>
        </row>
        <row r="9">
          <cell r="A9" t="str">
            <v>MN12-4</v>
          </cell>
          <cell r="B9">
            <v>0.5</v>
          </cell>
          <cell r="C9">
            <v>1.2</v>
          </cell>
          <cell r="D9">
            <v>1.8</v>
          </cell>
          <cell r="E9">
            <v>0.5</v>
          </cell>
          <cell r="F9">
            <v>1.2</v>
          </cell>
          <cell r="G9">
            <v>0</v>
          </cell>
          <cell r="H9">
            <v>0</v>
          </cell>
          <cell r="I9">
            <v>0</v>
          </cell>
          <cell r="J9">
            <v>0</v>
          </cell>
          <cell r="K9">
            <v>0.85</v>
          </cell>
          <cell r="L9">
            <v>1</v>
          </cell>
          <cell r="M9">
            <v>1.25</v>
          </cell>
          <cell r="N9">
            <v>1.08</v>
          </cell>
          <cell r="O9">
            <v>1.08</v>
          </cell>
          <cell r="P9">
            <v>1.08</v>
          </cell>
          <cell r="Q9">
            <v>1.08</v>
          </cell>
        </row>
        <row r="10">
          <cell r="A10" t="str">
            <v>MN15-5</v>
          </cell>
          <cell r="B10">
            <v>0.5</v>
          </cell>
          <cell r="C10">
            <v>1.5</v>
          </cell>
          <cell r="D10">
            <v>1.8</v>
          </cell>
          <cell r="E10">
            <v>0.5</v>
          </cell>
          <cell r="F10">
            <v>1.5</v>
          </cell>
          <cell r="G10">
            <v>0</v>
          </cell>
          <cell r="H10">
            <v>0</v>
          </cell>
          <cell r="I10">
            <v>0</v>
          </cell>
          <cell r="J10">
            <v>0</v>
          </cell>
          <cell r="K10">
            <v>0.85</v>
          </cell>
          <cell r="L10">
            <v>1</v>
          </cell>
          <cell r="M10">
            <v>1.25</v>
          </cell>
          <cell r="N10">
            <v>1.35</v>
          </cell>
          <cell r="O10">
            <v>1.35</v>
          </cell>
          <cell r="P10">
            <v>1.35</v>
          </cell>
          <cell r="Q10">
            <v>1.35</v>
          </cell>
        </row>
        <row r="11">
          <cell r="A11" t="str">
            <v>MN18-6</v>
          </cell>
          <cell r="B11">
            <v>0.6</v>
          </cell>
          <cell r="C11">
            <v>1.8</v>
          </cell>
          <cell r="D11">
            <v>1.8</v>
          </cell>
          <cell r="E11">
            <v>0.6</v>
          </cell>
          <cell r="F11">
            <v>1.8</v>
          </cell>
          <cell r="G11">
            <v>0</v>
          </cell>
          <cell r="H11">
            <v>0</v>
          </cell>
          <cell r="I11">
            <v>0</v>
          </cell>
          <cell r="J11">
            <v>0</v>
          </cell>
          <cell r="K11">
            <v>0.85</v>
          </cell>
          <cell r="L11">
            <v>1</v>
          </cell>
          <cell r="M11">
            <v>1.25</v>
          </cell>
          <cell r="N11">
            <v>1.9440000000000002</v>
          </cell>
          <cell r="O11">
            <v>1.9440000000000002</v>
          </cell>
          <cell r="P11">
            <v>1.9440000000000002</v>
          </cell>
          <cell r="Q11">
            <v>1.9440000000000002</v>
          </cell>
        </row>
        <row r="12">
          <cell r="A12" t="str">
            <v>MT-1</v>
          </cell>
          <cell r="B12">
            <v>1</v>
          </cell>
          <cell r="C12">
            <v>1.5</v>
          </cell>
          <cell r="D12">
            <v>1.8</v>
          </cell>
          <cell r="E12">
            <v>1</v>
          </cell>
          <cell r="F12">
            <v>1.5</v>
          </cell>
          <cell r="G12">
            <v>0</v>
          </cell>
          <cell r="H12">
            <v>0</v>
          </cell>
          <cell r="I12">
            <v>0</v>
          </cell>
          <cell r="J12">
            <v>0</v>
          </cell>
          <cell r="K12">
            <v>0.85</v>
          </cell>
          <cell r="L12">
            <v>1</v>
          </cell>
          <cell r="M12">
            <v>1.25</v>
          </cell>
          <cell r="N12">
            <v>2.7</v>
          </cell>
          <cell r="O12">
            <v>2.7</v>
          </cell>
          <cell r="P12">
            <v>2.7</v>
          </cell>
          <cell r="Q12">
            <v>2.7</v>
          </cell>
        </row>
        <row r="13">
          <cell r="A13" t="str">
            <v>MT-2</v>
          </cell>
          <cell r="B13">
            <v>1.2</v>
          </cell>
          <cell r="C13">
            <v>1.8</v>
          </cell>
          <cell r="D13">
            <v>1.8</v>
          </cell>
          <cell r="E13">
            <v>1.2</v>
          </cell>
          <cell r="F13">
            <v>1.8</v>
          </cell>
          <cell r="G13">
            <v>0</v>
          </cell>
          <cell r="H13">
            <v>0</v>
          </cell>
          <cell r="I13">
            <v>0</v>
          </cell>
          <cell r="J13">
            <v>0</v>
          </cell>
          <cell r="K13">
            <v>0.85</v>
          </cell>
          <cell r="L13">
            <v>1</v>
          </cell>
          <cell r="M13">
            <v>1.25</v>
          </cell>
          <cell r="N13">
            <v>3.8880000000000003</v>
          </cell>
          <cell r="O13">
            <v>3.8880000000000003</v>
          </cell>
          <cell r="P13">
            <v>3.8880000000000003</v>
          </cell>
          <cell r="Q13">
            <v>3.8880000000000003</v>
          </cell>
        </row>
        <row r="14">
          <cell r="A14" t="str">
            <v>MT-3</v>
          </cell>
          <cell r="B14">
            <v>1.4</v>
          </cell>
          <cell r="C14">
            <v>1.8</v>
          </cell>
          <cell r="D14">
            <v>1.8</v>
          </cell>
          <cell r="E14">
            <v>1.4</v>
          </cell>
          <cell r="F14">
            <v>1.8</v>
          </cell>
          <cell r="G14">
            <v>0</v>
          </cell>
          <cell r="H14">
            <v>0</v>
          </cell>
          <cell r="I14">
            <v>0</v>
          </cell>
          <cell r="J14">
            <v>0</v>
          </cell>
          <cell r="K14">
            <v>0.85</v>
          </cell>
          <cell r="L14">
            <v>1</v>
          </cell>
          <cell r="M14">
            <v>1.25</v>
          </cell>
          <cell r="N14">
            <v>4.5360000000000005</v>
          </cell>
          <cell r="O14">
            <v>4.5360000000000005</v>
          </cell>
          <cell r="P14">
            <v>4.5360000000000005</v>
          </cell>
          <cell r="Q14">
            <v>4.5360000000000005</v>
          </cell>
        </row>
        <row r="15">
          <cell r="A15" t="str">
            <v>MT-4</v>
          </cell>
          <cell r="B15">
            <v>2</v>
          </cell>
          <cell r="C15">
            <v>1.4</v>
          </cell>
          <cell r="D15">
            <v>1.8</v>
          </cell>
          <cell r="E15">
            <v>2</v>
          </cell>
          <cell r="F15">
            <v>1.4</v>
          </cell>
          <cell r="G15">
            <v>0</v>
          </cell>
          <cell r="H15">
            <v>0</v>
          </cell>
          <cell r="I15">
            <v>0</v>
          </cell>
          <cell r="J15">
            <v>0</v>
          </cell>
          <cell r="K15">
            <v>0.85</v>
          </cell>
          <cell r="L15">
            <v>1</v>
          </cell>
          <cell r="M15">
            <v>1.25</v>
          </cell>
          <cell r="N15">
            <v>5.04</v>
          </cell>
          <cell r="O15">
            <v>5.04</v>
          </cell>
          <cell r="P15">
            <v>5.04</v>
          </cell>
          <cell r="Q15">
            <v>5.04</v>
          </cell>
        </row>
        <row r="16">
          <cell r="A16" t="str">
            <v>MT-5</v>
          </cell>
          <cell r="B16">
            <v>2.2</v>
          </cell>
          <cell r="C16">
            <v>1.6</v>
          </cell>
          <cell r="D16">
            <v>1.8</v>
          </cell>
          <cell r="E16">
            <v>2.2</v>
          </cell>
          <cell r="F16">
            <v>1.6</v>
          </cell>
          <cell r="G16">
            <v>0</v>
          </cell>
          <cell r="H16">
            <v>0</v>
          </cell>
          <cell r="I16">
            <v>0</v>
          </cell>
          <cell r="J16">
            <v>0</v>
          </cell>
          <cell r="K16">
            <v>0.85</v>
          </cell>
          <cell r="L16">
            <v>1</v>
          </cell>
          <cell r="M16">
            <v>1.25</v>
          </cell>
          <cell r="N16">
            <v>6.336000000000001</v>
          </cell>
          <cell r="O16">
            <v>6.336000000000001</v>
          </cell>
          <cell r="P16">
            <v>6.336000000000001</v>
          </cell>
          <cell r="Q16">
            <v>6.336000000000001</v>
          </cell>
        </row>
        <row r="17">
          <cell r="A17" t="str">
            <v>MT-6</v>
          </cell>
          <cell r="B17">
            <v>2.2</v>
          </cell>
          <cell r="C17">
            <v>1.8</v>
          </cell>
          <cell r="D17">
            <v>2.3</v>
          </cell>
          <cell r="E17">
            <v>2.2</v>
          </cell>
          <cell r="F17">
            <v>1.8</v>
          </cell>
          <cell r="G17">
            <v>0</v>
          </cell>
          <cell r="H17">
            <v>0</v>
          </cell>
          <cell r="I17">
            <v>0</v>
          </cell>
          <cell r="J17">
            <v>0</v>
          </cell>
          <cell r="K17">
            <v>0.85</v>
          </cell>
          <cell r="L17">
            <v>1</v>
          </cell>
          <cell r="M17">
            <v>1.25</v>
          </cell>
          <cell r="N17">
            <v>9.107999999999999</v>
          </cell>
          <cell r="O17">
            <v>9.107999999999999</v>
          </cell>
          <cell r="P17">
            <v>9.107999999999999</v>
          </cell>
          <cell r="Q17">
            <v>9.107999999999999</v>
          </cell>
        </row>
        <row r="18">
          <cell r="A18" t="str">
            <v>MG-1</v>
          </cell>
          <cell r="B18">
            <v>2.8</v>
          </cell>
          <cell r="C18">
            <v>1.2</v>
          </cell>
          <cell r="D18">
            <v>1.8</v>
          </cell>
          <cell r="E18">
            <v>2.8</v>
          </cell>
          <cell r="F18">
            <v>1.2</v>
          </cell>
          <cell r="G18">
            <v>0</v>
          </cell>
          <cell r="H18">
            <v>0</v>
          </cell>
          <cell r="I18">
            <v>0</v>
          </cell>
          <cell r="J18">
            <v>0</v>
          </cell>
          <cell r="K18">
            <v>0.85</v>
          </cell>
          <cell r="L18">
            <v>1</v>
          </cell>
          <cell r="M18">
            <v>1.25</v>
          </cell>
          <cell r="N18">
            <v>6.048</v>
          </cell>
          <cell r="O18">
            <v>6.048</v>
          </cell>
          <cell r="P18">
            <v>6.048</v>
          </cell>
          <cell r="Q18">
            <v>6.048</v>
          </cell>
        </row>
        <row r="19">
          <cell r="A19" t="str">
            <v>MG-2</v>
          </cell>
          <cell r="B19">
            <v>2.4</v>
          </cell>
          <cell r="C19">
            <v>1.8</v>
          </cell>
          <cell r="D19">
            <v>1.8</v>
          </cell>
          <cell r="E19">
            <v>2.4</v>
          </cell>
          <cell r="F19">
            <v>1.8</v>
          </cell>
          <cell r="G19">
            <v>0</v>
          </cell>
          <cell r="H19">
            <v>0</v>
          </cell>
          <cell r="I19">
            <v>0</v>
          </cell>
          <cell r="J19">
            <v>0</v>
          </cell>
          <cell r="K19">
            <v>0.85</v>
          </cell>
          <cell r="L19">
            <v>1</v>
          </cell>
          <cell r="M19">
            <v>1.25</v>
          </cell>
          <cell r="N19">
            <v>7.776000000000001</v>
          </cell>
          <cell r="O19">
            <v>7.776000000000001</v>
          </cell>
          <cell r="P19">
            <v>7.776000000000001</v>
          </cell>
          <cell r="Q19">
            <v>7.776000000000001</v>
          </cell>
        </row>
        <row r="20">
          <cell r="A20" t="str">
            <v>T32-29</v>
          </cell>
          <cell r="B20">
            <v>2.9</v>
          </cell>
          <cell r="C20">
            <v>2.9</v>
          </cell>
          <cell r="D20">
            <v>3.2</v>
          </cell>
          <cell r="E20">
            <v>2.9</v>
          </cell>
          <cell r="F20">
            <v>2.9</v>
          </cell>
          <cell r="G20">
            <v>0</v>
          </cell>
          <cell r="H20">
            <v>0</v>
          </cell>
          <cell r="I20">
            <v>0</v>
          </cell>
          <cell r="J20">
            <v>0</v>
          </cell>
          <cell r="K20">
            <v>0.85</v>
          </cell>
          <cell r="L20">
            <v>1</v>
          </cell>
          <cell r="M20">
            <v>1.25</v>
          </cell>
          <cell r="N20">
            <v>26.912</v>
          </cell>
          <cell r="O20">
            <v>26.912</v>
          </cell>
          <cell r="P20">
            <v>26.912</v>
          </cell>
          <cell r="Q20">
            <v>26.912</v>
          </cell>
        </row>
        <row r="22">
          <cell r="A22" t="str">
            <v>GHI CHUÙ:</v>
          </cell>
          <cell r="C22" t="str">
            <v>Khoái löôïng ñaát ñaøo moùng tính theo cong thöùc sau :</v>
          </cell>
        </row>
        <row r="23">
          <cell r="D23" t="str">
            <v>V = ha1ùb1+mh^2(a1ù+b1) + 4/3m^2xh^3</v>
          </cell>
        </row>
        <row r="24">
          <cell r="A24" t="str">
            <v>Trong ñoù : a &amp; b chieàu daøi vaø roäng ñaùy moùng</v>
          </cell>
        </row>
        <row r="25">
          <cell r="C25" t="str">
            <v>* a 1 = a + 2a0</v>
          </cell>
          <cell r="F25" t="str">
            <v> b 1 = b + 2a0</v>
          </cell>
        </row>
        <row r="26">
          <cell r="C26" t="str">
            <v>* H ñoä saâu choân moùng </v>
          </cell>
        </row>
        <row r="27">
          <cell r="C27" t="str">
            <v>* m  ñoä doác maùi môû moùng tuøy thuoäc caáp ñaát ñaù &amp; ñoä saâu choân moùng H theo QP 4487-87</v>
          </cell>
        </row>
        <row r="28">
          <cell r="C28" t="str">
            <v>m1 = 0 ñaù &amp; ñaát c.IV</v>
          </cell>
          <cell r="G28" t="str">
            <v>m2=0,25(0,5)ñaát c.III</v>
          </cell>
          <cell r="K28" t="str">
            <v>m3 = 0,5(0,75) ñaát c.II</v>
          </cell>
        </row>
        <row r="29">
          <cell r="C29" t="str">
            <v>  m4 = 0,67(1,0) ñaát c.I</v>
          </cell>
          <cell r="G29" t="str">
            <v>  m5 = 1,0(1,25) ñaát c.I ( caùt,ñaát möôïn )</v>
          </cell>
        </row>
        <row r="30">
          <cell r="C30" t="str">
            <v>Chæ soá m ngoaøi ngoaëc öùng vôùi H &lt;=3m</v>
          </cell>
          <cell r="J30" t="str">
            <v>Chæ soá trong ngoaëc öùng vôùi H =3-5 m</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gvl"/>
      <sheetName val="dgct"/>
      <sheetName val="dtct"/>
      <sheetName val="Sheet10"/>
      <sheetName val="Sheet11"/>
      <sheetName val="Sheet12"/>
      <sheetName val="Sheet13"/>
      <sheetName val="Sheet14"/>
      <sheetName val="Sheet15"/>
      <sheetName val="Sheet16"/>
    </sheetNames>
    <sheetDataSet>
      <sheetData sheetId="0">
        <row r="9">
          <cell r="N9">
            <v>118182</v>
          </cell>
        </row>
        <row r="16">
          <cell r="N16">
            <v>759</v>
          </cell>
        </row>
        <row r="17">
          <cell r="N17">
            <v>55000</v>
          </cell>
        </row>
        <row r="38">
          <cell r="N38">
            <v>4.5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Bang tinh Dieu hoa"/>
      <sheetName val="Th_s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H (3)"/>
      <sheetName val="TH (2)"/>
      <sheetName val="TH"/>
      <sheetName val="kl-pluc"/>
      <sheetName val="clvt-pluc"/>
      <sheetName val="th-pluc"/>
      <sheetName val="kl-nlv"/>
      <sheetName val="clvt-nlv"/>
      <sheetName val="th-d"/>
      <sheetName val="th-NLV"/>
      <sheetName val="kl-be"/>
      <sheetName val="clvt-be"/>
      <sheetName val="th-be"/>
      <sheetName val="kl-n"/>
      <sheetName val="th-n"/>
      <sheetName val="kl-h"/>
      <sheetName val="clvt-h"/>
      <sheetName val="th-h"/>
      <sheetName val="kl-s"/>
      <sheetName val="clvt-s"/>
      <sheetName val="th-s"/>
      <sheetName val="kl-tr"/>
      <sheetName val="clvt-tr"/>
      <sheetName val="th-tr"/>
      <sheetName val="th-NLV (2)"/>
      <sheetName val="Tro giup"/>
    </sheetNames>
    <sheetDataSet>
      <sheetData sheetId="25">
        <row r="1">
          <cell r="A1" t="str">
            <v>Dutoan2001</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hong tin"/>
      <sheetName val="01"/>
      <sheetName val="PT 01"/>
      <sheetName val="02"/>
      <sheetName val="PT02"/>
      <sheetName val="03"/>
      <sheetName val="PT03"/>
      <sheetName val="04"/>
      <sheetName val="PT04"/>
      <sheetName val="05"/>
      <sheetName val="06"/>
      <sheetName val="07"/>
      <sheetName val="08"/>
      <sheetName val="09"/>
      <sheetName val="10"/>
      <sheetName val="11"/>
      <sheetName val="12"/>
      <sheetName val="13"/>
      <sheetName val="14"/>
      <sheetName val="15"/>
      <sheetName val="16"/>
      <sheetName val="17"/>
      <sheetName val="18"/>
      <sheetName val="19"/>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B11"/>
  <sheetViews>
    <sheetView view="pageBreakPreview" zoomScaleSheetLayoutView="100" zoomScalePageLayoutView="0" workbookViewId="0" topLeftCell="A1">
      <selection activeCell="B8" sqref="B8"/>
    </sheetView>
  </sheetViews>
  <sheetFormatPr defaultColWidth="8.796875" defaultRowHeight="15"/>
  <cols>
    <col min="1" max="1" width="23.5" style="1" customWidth="1"/>
    <col min="2" max="2" width="99.3984375" style="1" customWidth="1"/>
    <col min="3" max="16384" width="9" style="1" customWidth="1"/>
  </cols>
  <sheetData>
    <row r="2" spans="1:2" ht="62.25" customHeight="1">
      <c r="A2" s="167" t="s">
        <v>17</v>
      </c>
      <c r="B2" s="167"/>
    </row>
    <row r="3" spans="1:2" ht="24.75" customHeight="1">
      <c r="A3" s="2" t="s">
        <v>18</v>
      </c>
      <c r="B3" s="3" t="s">
        <v>85</v>
      </c>
    </row>
    <row r="4" spans="1:2" ht="24.75" customHeight="1">
      <c r="A4" s="2" t="s">
        <v>19</v>
      </c>
      <c r="B4" s="3" t="s">
        <v>20</v>
      </c>
    </row>
    <row r="5" spans="1:2" ht="24.75" customHeight="1">
      <c r="A5" s="2" t="s">
        <v>21</v>
      </c>
      <c r="B5" s="4" t="s">
        <v>22</v>
      </c>
    </row>
    <row r="6" spans="1:2" ht="24.75" customHeight="1">
      <c r="A6" s="2" t="s">
        <v>23</v>
      </c>
      <c r="B6" s="4" t="s">
        <v>24</v>
      </c>
    </row>
    <row r="7" spans="1:2" ht="24.75" customHeight="1">
      <c r="A7" s="2" t="s">
        <v>25</v>
      </c>
      <c r="B7" s="5" t="s">
        <v>26</v>
      </c>
    </row>
    <row r="8" spans="1:2" ht="24.75" customHeight="1">
      <c r="A8" s="6" t="s">
        <v>27</v>
      </c>
      <c r="B8" s="3" t="s">
        <v>129</v>
      </c>
    </row>
    <row r="10" spans="1:2" ht="58.5" customHeight="1">
      <c r="A10" s="168" t="s">
        <v>28</v>
      </c>
      <c r="B10" s="168"/>
    </row>
    <row r="11" spans="1:2" ht="15.75">
      <c r="A11" s="169" t="s">
        <v>29</v>
      </c>
      <c r="B11" s="169"/>
    </row>
  </sheetData>
  <sheetProtection/>
  <mergeCells count="3">
    <mergeCell ref="A2:B2"/>
    <mergeCell ref="A10:B10"/>
    <mergeCell ref="A11:B11"/>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9"/>
  </sheetPr>
  <dimension ref="A1:S83"/>
  <sheetViews>
    <sheetView showZeros="0" view="pageBreakPreview" zoomScaleNormal="90" zoomScaleSheetLayoutView="100" zoomScalePageLayoutView="0" workbookViewId="0" topLeftCell="A58">
      <selection activeCell="B72" sqref="B72:E72"/>
    </sheetView>
  </sheetViews>
  <sheetFormatPr defaultColWidth="8.796875" defaultRowHeight="15"/>
  <cols>
    <col min="1" max="1" width="4.19921875" style="9" customWidth="1"/>
    <col min="2" max="2" width="24.09765625" style="9" customWidth="1"/>
    <col min="3" max="3" width="8.5" style="9" customWidth="1"/>
    <col min="4" max="5" width="7.3984375" style="9" customWidth="1"/>
    <col min="6" max="6" width="6.5" style="9" customWidth="1"/>
    <col min="7" max="7" width="7.59765625" style="9" customWidth="1"/>
    <col min="8" max="8" width="7.69921875" style="9" customWidth="1"/>
    <col min="9" max="9" width="7.8984375" style="9" customWidth="1"/>
    <col min="10" max="11" width="6.19921875" style="9" customWidth="1"/>
    <col min="12" max="12" width="6.5" style="9" customWidth="1"/>
    <col min="13" max="13" width="6.69921875" style="9" customWidth="1"/>
    <col min="14" max="14" width="6.59765625" style="9" customWidth="1"/>
    <col min="15" max="15" width="6.09765625" style="9" customWidth="1"/>
    <col min="16" max="16" width="6.8984375" style="9" customWidth="1"/>
    <col min="17" max="17" width="7.5" style="9" customWidth="1"/>
    <col min="18" max="18" width="8.19921875" style="9" customWidth="1"/>
    <col min="19" max="19" width="7.59765625" style="9" customWidth="1"/>
    <col min="20" max="16384" width="9" style="9" customWidth="1"/>
  </cols>
  <sheetData>
    <row r="1" spans="1:19" ht="20.25" customHeight="1">
      <c r="A1" s="19" t="s">
        <v>46</v>
      </c>
      <c r="B1" s="19"/>
      <c r="C1" s="19"/>
      <c r="E1" s="195" t="s">
        <v>47</v>
      </c>
      <c r="F1" s="195"/>
      <c r="G1" s="195"/>
      <c r="H1" s="195"/>
      <c r="I1" s="195"/>
      <c r="J1" s="195"/>
      <c r="K1" s="195"/>
      <c r="L1" s="195"/>
      <c r="M1" s="195"/>
      <c r="N1" s="195"/>
      <c r="O1" s="195"/>
      <c r="P1" s="20" t="s">
        <v>48</v>
      </c>
      <c r="Q1" s="20"/>
      <c r="R1" s="20"/>
      <c r="S1" s="20"/>
    </row>
    <row r="2" spans="1:19" ht="17.25" customHeight="1">
      <c r="A2" s="193" t="s">
        <v>30</v>
      </c>
      <c r="B2" s="193"/>
      <c r="C2" s="193"/>
      <c r="D2" s="193"/>
      <c r="E2" s="196" t="s">
        <v>49</v>
      </c>
      <c r="F2" s="196"/>
      <c r="G2" s="196"/>
      <c r="H2" s="196"/>
      <c r="I2" s="196"/>
      <c r="J2" s="196"/>
      <c r="K2" s="196"/>
      <c r="L2" s="196"/>
      <c r="M2" s="196"/>
      <c r="N2" s="196"/>
      <c r="O2" s="196"/>
      <c r="P2" s="197" t="str">
        <f>'Thong tin'!B4</f>
        <v>Cục THADS tỉnh Kon Tum</v>
      </c>
      <c r="Q2" s="197"/>
      <c r="R2" s="197"/>
      <c r="S2" s="197"/>
    </row>
    <row r="3" spans="1:19" ht="19.5" customHeight="1">
      <c r="A3" s="193" t="s">
        <v>31</v>
      </c>
      <c r="B3" s="193"/>
      <c r="C3" s="193"/>
      <c r="D3" s="193"/>
      <c r="E3" s="194" t="str">
        <f>'Thong tin'!B3</f>
        <v>08 tháng / năm 2018</v>
      </c>
      <c r="F3" s="194"/>
      <c r="G3" s="194"/>
      <c r="H3" s="194"/>
      <c r="I3" s="194"/>
      <c r="J3" s="194"/>
      <c r="K3" s="194"/>
      <c r="L3" s="194"/>
      <c r="M3" s="194"/>
      <c r="N3" s="194"/>
      <c r="O3" s="194"/>
      <c r="P3" s="20" t="s">
        <v>50</v>
      </c>
      <c r="Q3" s="19"/>
      <c r="R3" s="20"/>
      <c r="S3" s="20"/>
    </row>
    <row r="4" spans="1:19" ht="14.25" customHeight="1">
      <c r="A4" s="21" t="s">
        <v>51</v>
      </c>
      <c r="B4" s="19"/>
      <c r="C4" s="19"/>
      <c r="D4" s="19"/>
      <c r="E4" s="19"/>
      <c r="F4" s="19"/>
      <c r="G4" s="19"/>
      <c r="H4" s="19"/>
      <c r="I4" s="19"/>
      <c r="J4" s="19"/>
      <c r="K4" s="19"/>
      <c r="L4" s="19"/>
      <c r="M4" s="19"/>
      <c r="N4" s="22"/>
      <c r="O4" s="22"/>
      <c r="P4" s="182" t="s">
        <v>32</v>
      </c>
      <c r="Q4" s="182"/>
      <c r="R4" s="182"/>
      <c r="S4" s="182"/>
    </row>
    <row r="5" spans="2:19" ht="21.75" customHeight="1" thickBot="1">
      <c r="B5" s="10"/>
      <c r="C5" s="10"/>
      <c r="P5" s="183" t="s">
        <v>33</v>
      </c>
      <c r="Q5" s="183"/>
      <c r="R5" s="183"/>
      <c r="S5" s="183"/>
    </row>
    <row r="6" spans="1:19" ht="19.5" customHeight="1" thickTop="1">
      <c r="A6" s="184" t="s">
        <v>2</v>
      </c>
      <c r="B6" s="185"/>
      <c r="C6" s="188" t="s">
        <v>3</v>
      </c>
      <c r="D6" s="188"/>
      <c r="E6" s="188"/>
      <c r="F6" s="189" t="s">
        <v>36</v>
      </c>
      <c r="G6" s="189" t="s">
        <v>52</v>
      </c>
      <c r="H6" s="190" t="s">
        <v>4</v>
      </c>
      <c r="I6" s="190"/>
      <c r="J6" s="190"/>
      <c r="K6" s="190"/>
      <c r="L6" s="190"/>
      <c r="M6" s="190"/>
      <c r="N6" s="190"/>
      <c r="O6" s="190"/>
      <c r="P6" s="190"/>
      <c r="Q6" s="190"/>
      <c r="R6" s="188" t="s">
        <v>53</v>
      </c>
      <c r="S6" s="191" t="s">
        <v>54</v>
      </c>
    </row>
    <row r="7" spans="1:19" s="20" customFormat="1" ht="27" customHeight="1">
      <c r="A7" s="186"/>
      <c r="B7" s="187"/>
      <c r="C7" s="181" t="s">
        <v>55</v>
      </c>
      <c r="D7" s="179" t="s">
        <v>35</v>
      </c>
      <c r="E7" s="179"/>
      <c r="F7" s="180"/>
      <c r="G7" s="180"/>
      <c r="H7" s="180" t="s">
        <v>4</v>
      </c>
      <c r="I7" s="181" t="s">
        <v>1</v>
      </c>
      <c r="J7" s="181"/>
      <c r="K7" s="181"/>
      <c r="L7" s="181"/>
      <c r="M7" s="181"/>
      <c r="N7" s="181"/>
      <c r="O7" s="181"/>
      <c r="P7" s="181"/>
      <c r="Q7" s="180" t="s">
        <v>10</v>
      </c>
      <c r="R7" s="181"/>
      <c r="S7" s="192"/>
    </row>
    <row r="8" spans="1:19" ht="21.75" customHeight="1">
      <c r="A8" s="186"/>
      <c r="B8" s="187"/>
      <c r="C8" s="181"/>
      <c r="D8" s="179" t="s">
        <v>56</v>
      </c>
      <c r="E8" s="179" t="s">
        <v>57</v>
      </c>
      <c r="F8" s="180"/>
      <c r="G8" s="180"/>
      <c r="H8" s="180"/>
      <c r="I8" s="180" t="s">
        <v>58</v>
      </c>
      <c r="J8" s="179" t="s">
        <v>35</v>
      </c>
      <c r="K8" s="179"/>
      <c r="L8" s="179"/>
      <c r="M8" s="179"/>
      <c r="N8" s="179"/>
      <c r="O8" s="179"/>
      <c r="P8" s="179"/>
      <c r="Q8" s="180"/>
      <c r="R8" s="181"/>
      <c r="S8" s="192"/>
    </row>
    <row r="9" spans="1:19" ht="84" customHeight="1">
      <c r="A9" s="186"/>
      <c r="B9" s="187"/>
      <c r="C9" s="181"/>
      <c r="D9" s="179"/>
      <c r="E9" s="179"/>
      <c r="F9" s="180"/>
      <c r="G9" s="180"/>
      <c r="H9" s="180"/>
      <c r="I9" s="180"/>
      <c r="J9" s="23" t="s">
        <v>59</v>
      </c>
      <c r="K9" s="23" t="s">
        <v>60</v>
      </c>
      <c r="L9" s="24" t="s">
        <v>38</v>
      </c>
      <c r="M9" s="24" t="s">
        <v>61</v>
      </c>
      <c r="N9" s="24" t="s">
        <v>39</v>
      </c>
      <c r="O9" s="24" t="s">
        <v>62</v>
      </c>
      <c r="P9" s="24" t="s">
        <v>11</v>
      </c>
      <c r="Q9" s="180"/>
      <c r="R9" s="181"/>
      <c r="S9" s="192"/>
    </row>
    <row r="10" spans="1:19" ht="22.5" customHeight="1">
      <c r="A10" s="171" t="s">
        <v>0</v>
      </c>
      <c r="B10" s="172"/>
      <c r="C10" s="72">
        <v>1</v>
      </c>
      <c r="D10" s="72">
        <v>2</v>
      </c>
      <c r="E10" s="72">
        <v>3</v>
      </c>
      <c r="F10" s="72">
        <v>4</v>
      </c>
      <c r="G10" s="72">
        <v>5</v>
      </c>
      <c r="H10" s="72">
        <v>6</v>
      </c>
      <c r="I10" s="72">
        <v>7</v>
      </c>
      <c r="J10" s="72">
        <v>8</v>
      </c>
      <c r="K10" s="72">
        <v>9</v>
      </c>
      <c r="L10" s="72">
        <v>10</v>
      </c>
      <c r="M10" s="72">
        <v>11</v>
      </c>
      <c r="N10" s="72">
        <v>12</v>
      </c>
      <c r="O10" s="72">
        <v>13</v>
      </c>
      <c r="P10" s="72">
        <v>14</v>
      </c>
      <c r="Q10" s="72">
        <v>15</v>
      </c>
      <c r="R10" s="72">
        <v>16</v>
      </c>
      <c r="S10" s="73">
        <v>17</v>
      </c>
    </row>
    <row r="11" spans="1:19" ht="25.5" customHeight="1">
      <c r="A11" s="173" t="s">
        <v>34</v>
      </c>
      <c r="B11" s="174"/>
      <c r="C11" s="15">
        <v>3373</v>
      </c>
      <c r="D11" s="15">
        <v>1097</v>
      </c>
      <c r="E11" s="15">
        <v>2276</v>
      </c>
      <c r="F11" s="15">
        <v>42</v>
      </c>
      <c r="G11" s="15">
        <v>3</v>
      </c>
      <c r="H11" s="15">
        <v>3331</v>
      </c>
      <c r="I11" s="15">
        <v>2669</v>
      </c>
      <c r="J11" s="15">
        <v>1889</v>
      </c>
      <c r="K11" s="15">
        <v>33</v>
      </c>
      <c r="L11" s="15">
        <v>721</v>
      </c>
      <c r="M11" s="15">
        <v>24</v>
      </c>
      <c r="N11" s="15">
        <v>2</v>
      </c>
      <c r="O11" s="15">
        <v>0</v>
      </c>
      <c r="P11" s="15">
        <v>0</v>
      </c>
      <c r="Q11" s="15">
        <v>662</v>
      </c>
      <c r="R11" s="15">
        <v>1409</v>
      </c>
      <c r="S11" s="60">
        <f aca="true" t="shared" si="0" ref="S11:S57">(J11+K11)/I11</f>
        <v>0.7201198950917946</v>
      </c>
    </row>
    <row r="12" spans="1:19" ht="25.5" customHeight="1">
      <c r="A12" s="40" t="s">
        <v>6</v>
      </c>
      <c r="B12" s="74" t="s">
        <v>20</v>
      </c>
      <c r="C12" s="41">
        <v>188</v>
      </c>
      <c r="D12" s="41">
        <v>85</v>
      </c>
      <c r="E12" s="41">
        <v>103</v>
      </c>
      <c r="F12" s="41">
        <v>19</v>
      </c>
      <c r="G12" s="41">
        <v>0</v>
      </c>
      <c r="H12" s="41">
        <v>169</v>
      </c>
      <c r="I12" s="41">
        <v>121</v>
      </c>
      <c r="J12" s="41">
        <v>50</v>
      </c>
      <c r="K12" s="41">
        <v>0</v>
      </c>
      <c r="L12" s="41">
        <v>65</v>
      </c>
      <c r="M12" s="41">
        <v>6</v>
      </c>
      <c r="N12" s="41">
        <v>0</v>
      </c>
      <c r="O12" s="41">
        <v>0</v>
      </c>
      <c r="P12" s="41">
        <v>0</v>
      </c>
      <c r="Q12" s="41">
        <v>48</v>
      </c>
      <c r="R12" s="41">
        <v>119</v>
      </c>
      <c r="S12" s="65">
        <f t="shared" si="0"/>
        <v>0.4132231404958678</v>
      </c>
    </row>
    <row r="13" spans="1:19" ht="25.5" customHeight="1">
      <c r="A13" s="42" t="s">
        <v>37</v>
      </c>
      <c r="B13" s="64" t="s">
        <v>86</v>
      </c>
      <c r="C13" s="43">
        <v>12</v>
      </c>
      <c r="D13" s="43">
        <v>0</v>
      </c>
      <c r="E13" s="43">
        <v>12</v>
      </c>
      <c r="F13" s="43">
        <v>3</v>
      </c>
      <c r="G13" s="43">
        <v>0</v>
      </c>
      <c r="H13" s="43">
        <v>9</v>
      </c>
      <c r="I13" s="43">
        <v>9</v>
      </c>
      <c r="J13" s="43">
        <v>9</v>
      </c>
      <c r="K13" s="43">
        <v>0</v>
      </c>
      <c r="L13" s="43">
        <v>0</v>
      </c>
      <c r="M13" s="43">
        <v>0</v>
      </c>
      <c r="N13" s="43">
        <v>0</v>
      </c>
      <c r="O13" s="43">
        <v>0</v>
      </c>
      <c r="P13" s="43">
        <v>0</v>
      </c>
      <c r="Q13" s="43">
        <v>0</v>
      </c>
      <c r="R13" s="43">
        <v>0</v>
      </c>
      <c r="S13" s="61">
        <f t="shared" si="0"/>
        <v>1</v>
      </c>
    </row>
    <row r="14" spans="1:19" ht="25.5" customHeight="1">
      <c r="A14" s="44" t="s">
        <v>40</v>
      </c>
      <c r="B14" s="62" t="s">
        <v>87</v>
      </c>
      <c r="C14" s="45">
        <v>10</v>
      </c>
      <c r="D14" s="45">
        <v>5</v>
      </c>
      <c r="E14" s="45">
        <v>5</v>
      </c>
      <c r="F14" s="45">
        <v>2</v>
      </c>
      <c r="G14" s="45">
        <v>0</v>
      </c>
      <c r="H14" s="45">
        <v>8</v>
      </c>
      <c r="I14" s="45">
        <v>6</v>
      </c>
      <c r="J14" s="45">
        <v>4</v>
      </c>
      <c r="K14" s="45">
        <v>0</v>
      </c>
      <c r="L14" s="45">
        <v>2</v>
      </c>
      <c r="M14" s="45">
        <v>0</v>
      </c>
      <c r="N14" s="45">
        <v>0</v>
      </c>
      <c r="O14" s="45">
        <v>0</v>
      </c>
      <c r="P14" s="45">
        <v>0</v>
      </c>
      <c r="Q14" s="45">
        <v>2</v>
      </c>
      <c r="R14" s="45">
        <v>4</v>
      </c>
      <c r="S14" s="63">
        <f t="shared" si="0"/>
        <v>0.6666666666666666</v>
      </c>
    </row>
    <row r="15" spans="1:19" ht="25.5" customHeight="1">
      <c r="A15" s="44" t="s">
        <v>41</v>
      </c>
      <c r="B15" s="62" t="s">
        <v>88</v>
      </c>
      <c r="C15" s="45">
        <v>10</v>
      </c>
      <c r="D15" s="45">
        <v>1</v>
      </c>
      <c r="E15" s="45">
        <v>9</v>
      </c>
      <c r="F15" s="45">
        <v>4</v>
      </c>
      <c r="G15" s="45">
        <v>0</v>
      </c>
      <c r="H15" s="45">
        <v>6</v>
      </c>
      <c r="I15" s="45">
        <v>5</v>
      </c>
      <c r="J15" s="45">
        <v>5</v>
      </c>
      <c r="K15" s="45">
        <v>0</v>
      </c>
      <c r="L15" s="45">
        <v>0</v>
      </c>
      <c r="M15" s="45">
        <v>0</v>
      </c>
      <c r="N15" s="45">
        <v>0</v>
      </c>
      <c r="O15" s="45">
        <v>0</v>
      </c>
      <c r="P15" s="45">
        <v>0</v>
      </c>
      <c r="Q15" s="45">
        <v>1</v>
      </c>
      <c r="R15" s="45">
        <v>1</v>
      </c>
      <c r="S15" s="63">
        <f t="shared" si="0"/>
        <v>1</v>
      </c>
    </row>
    <row r="16" spans="1:19" ht="25.5" customHeight="1">
      <c r="A16" s="44" t="s">
        <v>42</v>
      </c>
      <c r="B16" s="62" t="s">
        <v>89</v>
      </c>
      <c r="C16" s="45">
        <v>13</v>
      </c>
      <c r="D16" s="45">
        <v>7</v>
      </c>
      <c r="E16" s="45">
        <v>6</v>
      </c>
      <c r="F16" s="45">
        <v>1</v>
      </c>
      <c r="G16" s="45">
        <v>0</v>
      </c>
      <c r="H16" s="45">
        <v>12</v>
      </c>
      <c r="I16" s="45">
        <v>6</v>
      </c>
      <c r="J16" s="45">
        <v>6</v>
      </c>
      <c r="K16" s="45">
        <v>0</v>
      </c>
      <c r="L16" s="45">
        <v>0</v>
      </c>
      <c r="M16" s="45">
        <v>0</v>
      </c>
      <c r="N16" s="45">
        <v>0</v>
      </c>
      <c r="O16" s="45">
        <v>0</v>
      </c>
      <c r="P16" s="45">
        <v>0</v>
      </c>
      <c r="Q16" s="45">
        <v>6</v>
      </c>
      <c r="R16" s="45">
        <v>6</v>
      </c>
      <c r="S16" s="63">
        <f t="shared" si="0"/>
        <v>1</v>
      </c>
    </row>
    <row r="17" spans="1:19" ht="25.5" customHeight="1">
      <c r="A17" s="44" t="s">
        <v>43</v>
      </c>
      <c r="B17" s="62" t="s">
        <v>90</v>
      </c>
      <c r="C17" s="45">
        <v>27</v>
      </c>
      <c r="D17" s="45">
        <v>21</v>
      </c>
      <c r="E17" s="45">
        <v>6</v>
      </c>
      <c r="F17" s="45">
        <v>1</v>
      </c>
      <c r="G17" s="45">
        <v>0</v>
      </c>
      <c r="H17" s="45">
        <v>26</v>
      </c>
      <c r="I17" s="45">
        <v>9</v>
      </c>
      <c r="J17" s="45">
        <v>3</v>
      </c>
      <c r="K17" s="45">
        <v>0</v>
      </c>
      <c r="L17" s="45">
        <v>5</v>
      </c>
      <c r="M17" s="45">
        <v>1</v>
      </c>
      <c r="N17" s="45">
        <v>0</v>
      </c>
      <c r="O17" s="45">
        <v>0</v>
      </c>
      <c r="P17" s="45">
        <v>0</v>
      </c>
      <c r="Q17" s="45">
        <v>17</v>
      </c>
      <c r="R17" s="45">
        <v>23</v>
      </c>
      <c r="S17" s="63">
        <f t="shared" si="0"/>
        <v>0.3333333333333333</v>
      </c>
    </row>
    <row r="18" spans="1:19" ht="25.5" customHeight="1">
      <c r="A18" s="44" t="s">
        <v>63</v>
      </c>
      <c r="B18" s="62" t="s">
        <v>91</v>
      </c>
      <c r="C18" s="45">
        <v>37</v>
      </c>
      <c r="D18" s="45">
        <v>14</v>
      </c>
      <c r="E18" s="45">
        <v>23</v>
      </c>
      <c r="F18" s="45">
        <v>1</v>
      </c>
      <c r="G18" s="45">
        <v>0</v>
      </c>
      <c r="H18" s="45">
        <v>36</v>
      </c>
      <c r="I18" s="45">
        <v>26</v>
      </c>
      <c r="J18" s="45">
        <v>0</v>
      </c>
      <c r="K18" s="45">
        <v>0</v>
      </c>
      <c r="L18" s="45">
        <v>21</v>
      </c>
      <c r="M18" s="45">
        <v>5</v>
      </c>
      <c r="N18" s="45">
        <v>0</v>
      </c>
      <c r="O18" s="45">
        <v>0</v>
      </c>
      <c r="P18" s="45">
        <v>0</v>
      </c>
      <c r="Q18" s="45">
        <v>10</v>
      </c>
      <c r="R18" s="45">
        <v>36</v>
      </c>
      <c r="S18" s="63">
        <f t="shared" si="0"/>
        <v>0</v>
      </c>
    </row>
    <row r="19" spans="1:19" ht="24.75" customHeight="1">
      <c r="A19" s="44" t="s">
        <v>45</v>
      </c>
      <c r="B19" s="62" t="s">
        <v>92</v>
      </c>
      <c r="C19" s="45">
        <v>16</v>
      </c>
      <c r="D19" s="45">
        <v>8</v>
      </c>
      <c r="E19" s="45">
        <v>8</v>
      </c>
      <c r="F19" s="45">
        <v>4</v>
      </c>
      <c r="G19" s="45">
        <v>0</v>
      </c>
      <c r="H19" s="45">
        <v>12</v>
      </c>
      <c r="I19" s="45">
        <v>5</v>
      </c>
      <c r="J19" s="45">
        <v>4</v>
      </c>
      <c r="K19" s="45">
        <v>0</v>
      </c>
      <c r="L19" s="45">
        <v>1</v>
      </c>
      <c r="M19" s="45">
        <v>0</v>
      </c>
      <c r="N19" s="45">
        <v>0</v>
      </c>
      <c r="O19" s="45">
        <v>0</v>
      </c>
      <c r="P19" s="45">
        <v>0</v>
      </c>
      <c r="Q19" s="45">
        <v>7</v>
      </c>
      <c r="R19" s="45">
        <v>8</v>
      </c>
      <c r="S19" s="63">
        <f t="shared" si="0"/>
        <v>0.8</v>
      </c>
    </row>
    <row r="20" spans="1:19" ht="24.75" customHeight="1">
      <c r="A20" s="44" t="s">
        <v>64</v>
      </c>
      <c r="B20" s="62" t="s">
        <v>93</v>
      </c>
      <c r="C20" s="45">
        <v>36</v>
      </c>
      <c r="D20" s="45">
        <v>28</v>
      </c>
      <c r="E20" s="45">
        <v>8</v>
      </c>
      <c r="F20" s="45">
        <v>0</v>
      </c>
      <c r="G20" s="45">
        <v>0</v>
      </c>
      <c r="H20" s="45">
        <v>36</v>
      </c>
      <c r="I20" s="45">
        <v>31</v>
      </c>
      <c r="J20" s="45">
        <v>2</v>
      </c>
      <c r="K20" s="45">
        <v>0</v>
      </c>
      <c r="L20" s="45">
        <v>29</v>
      </c>
      <c r="M20" s="45">
        <v>0</v>
      </c>
      <c r="N20" s="45">
        <v>0</v>
      </c>
      <c r="O20" s="45">
        <v>0</v>
      </c>
      <c r="P20" s="45">
        <v>0</v>
      </c>
      <c r="Q20" s="45">
        <v>5</v>
      </c>
      <c r="R20" s="45">
        <v>34</v>
      </c>
      <c r="S20" s="63">
        <f t="shared" si="0"/>
        <v>0.06451612903225806</v>
      </c>
    </row>
    <row r="21" spans="1:19" ht="24.75" customHeight="1">
      <c r="A21" s="44" t="s">
        <v>83</v>
      </c>
      <c r="B21" s="62" t="s">
        <v>94</v>
      </c>
      <c r="C21" s="98">
        <v>5</v>
      </c>
      <c r="D21" s="98">
        <v>1</v>
      </c>
      <c r="E21" s="98">
        <v>4</v>
      </c>
      <c r="F21" s="98">
        <v>1</v>
      </c>
      <c r="G21" s="98">
        <v>0</v>
      </c>
      <c r="H21" s="45">
        <v>4</v>
      </c>
      <c r="I21" s="98">
        <v>4</v>
      </c>
      <c r="J21" s="98">
        <v>3</v>
      </c>
      <c r="K21" s="98">
        <v>0</v>
      </c>
      <c r="L21" s="98">
        <v>1</v>
      </c>
      <c r="M21" s="98">
        <v>0</v>
      </c>
      <c r="N21" s="98">
        <v>0</v>
      </c>
      <c r="O21" s="98">
        <v>0</v>
      </c>
      <c r="P21" s="98">
        <v>0</v>
      </c>
      <c r="Q21" s="98">
        <v>0</v>
      </c>
      <c r="R21" s="98">
        <v>1</v>
      </c>
      <c r="S21" s="63">
        <f t="shared" si="0"/>
        <v>0.75</v>
      </c>
    </row>
    <row r="22" spans="1:19" ht="24.75" customHeight="1">
      <c r="A22" s="44" t="s">
        <v>82</v>
      </c>
      <c r="B22" s="62" t="s">
        <v>95</v>
      </c>
      <c r="C22" s="98">
        <v>11</v>
      </c>
      <c r="D22" s="98">
        <v>0</v>
      </c>
      <c r="E22" s="98">
        <v>11</v>
      </c>
      <c r="F22" s="98">
        <v>0</v>
      </c>
      <c r="G22" s="98">
        <v>0</v>
      </c>
      <c r="H22" s="45">
        <v>11</v>
      </c>
      <c r="I22" s="98">
        <v>11</v>
      </c>
      <c r="J22" s="98">
        <v>8</v>
      </c>
      <c r="K22" s="98">
        <v>0</v>
      </c>
      <c r="L22" s="98">
        <v>3</v>
      </c>
      <c r="M22" s="98">
        <v>0</v>
      </c>
      <c r="N22" s="98">
        <v>0</v>
      </c>
      <c r="O22" s="98">
        <v>0</v>
      </c>
      <c r="P22" s="98">
        <v>0</v>
      </c>
      <c r="Q22" s="98">
        <v>0</v>
      </c>
      <c r="R22" s="98">
        <v>3</v>
      </c>
      <c r="S22" s="63">
        <f t="shared" si="0"/>
        <v>0.7272727272727273</v>
      </c>
    </row>
    <row r="23" spans="1:19" ht="24.75" customHeight="1">
      <c r="A23" s="44" t="s">
        <v>84</v>
      </c>
      <c r="B23" s="64" t="s">
        <v>96</v>
      </c>
      <c r="C23" s="91">
        <v>11</v>
      </c>
      <c r="D23" s="91">
        <v>0</v>
      </c>
      <c r="E23" s="91">
        <v>11</v>
      </c>
      <c r="F23" s="91">
        <v>2</v>
      </c>
      <c r="G23" s="91">
        <v>0</v>
      </c>
      <c r="H23" s="59">
        <v>9</v>
      </c>
      <c r="I23" s="100">
        <v>9</v>
      </c>
      <c r="J23" s="100">
        <v>6</v>
      </c>
      <c r="K23" s="100">
        <v>0</v>
      </c>
      <c r="L23" s="100">
        <v>3</v>
      </c>
      <c r="M23" s="100">
        <v>0</v>
      </c>
      <c r="N23" s="100">
        <v>0</v>
      </c>
      <c r="O23" s="100">
        <v>0</v>
      </c>
      <c r="P23" s="100">
        <v>0</v>
      </c>
      <c r="Q23" s="100">
        <v>0</v>
      </c>
      <c r="R23" s="100">
        <v>3</v>
      </c>
      <c r="S23" s="81">
        <f t="shared" si="0"/>
        <v>0.6666666666666666</v>
      </c>
    </row>
    <row r="24" spans="1:19" ht="24.75" customHeight="1">
      <c r="A24" s="40" t="s">
        <v>7</v>
      </c>
      <c r="B24" s="75" t="s">
        <v>65</v>
      </c>
      <c r="C24" s="41">
        <v>3185</v>
      </c>
      <c r="D24" s="41">
        <v>1012</v>
      </c>
      <c r="E24" s="41">
        <v>2173</v>
      </c>
      <c r="F24" s="41">
        <v>23</v>
      </c>
      <c r="G24" s="41">
        <v>3</v>
      </c>
      <c r="H24" s="41">
        <v>3162</v>
      </c>
      <c r="I24" s="41">
        <v>2548</v>
      </c>
      <c r="J24" s="41">
        <v>1839</v>
      </c>
      <c r="K24" s="41">
        <v>33</v>
      </c>
      <c r="L24" s="41">
        <v>656</v>
      </c>
      <c r="M24" s="41">
        <v>18</v>
      </c>
      <c r="N24" s="41">
        <v>2</v>
      </c>
      <c r="O24" s="41">
        <v>0</v>
      </c>
      <c r="P24" s="41">
        <v>0</v>
      </c>
      <c r="Q24" s="41">
        <v>614</v>
      </c>
      <c r="R24" s="41">
        <v>1290</v>
      </c>
      <c r="S24" s="76">
        <f t="shared" si="0"/>
        <v>0.7346938775510204</v>
      </c>
    </row>
    <row r="25" spans="1:19" ht="30" customHeight="1">
      <c r="A25" s="47" t="s">
        <v>6</v>
      </c>
      <c r="B25" s="77" t="s">
        <v>66</v>
      </c>
      <c r="C25" s="48">
        <v>1610</v>
      </c>
      <c r="D25" s="48">
        <v>578</v>
      </c>
      <c r="E25" s="48">
        <v>1032</v>
      </c>
      <c r="F25" s="48">
        <v>13</v>
      </c>
      <c r="G25" s="48">
        <v>3</v>
      </c>
      <c r="H25" s="48">
        <v>1597</v>
      </c>
      <c r="I25" s="48">
        <v>1280</v>
      </c>
      <c r="J25" s="48">
        <v>887</v>
      </c>
      <c r="K25" s="48">
        <v>19</v>
      </c>
      <c r="L25" s="48">
        <v>361</v>
      </c>
      <c r="M25" s="48">
        <v>11</v>
      </c>
      <c r="N25" s="48">
        <v>2</v>
      </c>
      <c r="O25" s="48">
        <v>0</v>
      </c>
      <c r="P25" s="48">
        <v>0</v>
      </c>
      <c r="Q25" s="48">
        <v>317</v>
      </c>
      <c r="R25" s="48">
        <v>691</v>
      </c>
      <c r="S25" s="78">
        <f t="shared" si="0"/>
        <v>0.7078125</v>
      </c>
    </row>
    <row r="26" spans="1:19" ht="24.75" customHeight="1">
      <c r="A26" s="44" t="s">
        <v>37</v>
      </c>
      <c r="B26" s="62" t="s">
        <v>97</v>
      </c>
      <c r="C26" s="45">
        <v>19</v>
      </c>
      <c r="D26" s="45">
        <v>0</v>
      </c>
      <c r="E26" s="45">
        <v>19</v>
      </c>
      <c r="F26" s="45">
        <v>0</v>
      </c>
      <c r="G26" s="45">
        <v>0</v>
      </c>
      <c r="H26" s="45">
        <v>19</v>
      </c>
      <c r="I26" s="45">
        <v>19</v>
      </c>
      <c r="J26" s="45">
        <v>19</v>
      </c>
      <c r="K26" s="45">
        <v>0</v>
      </c>
      <c r="L26" s="45">
        <v>0</v>
      </c>
      <c r="M26" s="45">
        <v>0</v>
      </c>
      <c r="N26" s="45">
        <v>0</v>
      </c>
      <c r="O26" s="45">
        <v>0</v>
      </c>
      <c r="P26" s="45">
        <v>0</v>
      </c>
      <c r="Q26" s="45">
        <v>0</v>
      </c>
      <c r="R26" s="45">
        <v>0</v>
      </c>
      <c r="S26" s="63">
        <f t="shared" si="0"/>
        <v>1</v>
      </c>
    </row>
    <row r="27" spans="1:19" ht="24.75" customHeight="1">
      <c r="A27" s="44" t="s">
        <v>40</v>
      </c>
      <c r="B27" s="69" t="s">
        <v>98</v>
      </c>
      <c r="C27" s="59">
        <v>154</v>
      </c>
      <c r="D27" s="59">
        <v>99</v>
      </c>
      <c r="E27" s="59">
        <v>55</v>
      </c>
      <c r="F27" s="59">
        <v>1</v>
      </c>
      <c r="G27" s="59">
        <v>0</v>
      </c>
      <c r="H27" s="59">
        <v>153</v>
      </c>
      <c r="I27" s="59">
        <v>114</v>
      </c>
      <c r="J27" s="59">
        <v>61</v>
      </c>
      <c r="K27" s="59">
        <v>2</v>
      </c>
      <c r="L27" s="59">
        <v>50</v>
      </c>
      <c r="M27" s="59">
        <v>1</v>
      </c>
      <c r="N27" s="59">
        <v>0</v>
      </c>
      <c r="O27" s="59">
        <v>0</v>
      </c>
      <c r="P27" s="59">
        <v>0</v>
      </c>
      <c r="Q27" s="59">
        <v>39</v>
      </c>
      <c r="R27" s="59">
        <v>90</v>
      </c>
      <c r="S27" s="81">
        <f t="shared" si="0"/>
        <v>0.5526315789473685</v>
      </c>
    </row>
    <row r="28" spans="1:19" ht="24.75" customHeight="1">
      <c r="A28" s="44" t="s">
        <v>41</v>
      </c>
      <c r="B28" s="62" t="s">
        <v>99</v>
      </c>
      <c r="C28" s="45">
        <v>264</v>
      </c>
      <c r="D28" s="45">
        <v>77</v>
      </c>
      <c r="E28" s="45">
        <v>187</v>
      </c>
      <c r="F28" s="45">
        <v>4</v>
      </c>
      <c r="G28" s="45">
        <v>3</v>
      </c>
      <c r="H28" s="45">
        <v>260</v>
      </c>
      <c r="I28" s="45">
        <v>224</v>
      </c>
      <c r="J28" s="45">
        <v>155</v>
      </c>
      <c r="K28" s="45">
        <v>2</v>
      </c>
      <c r="L28" s="45">
        <v>65</v>
      </c>
      <c r="M28" s="45">
        <v>2</v>
      </c>
      <c r="N28" s="45">
        <v>0</v>
      </c>
      <c r="O28" s="45">
        <v>0</v>
      </c>
      <c r="P28" s="45">
        <v>0</v>
      </c>
      <c r="Q28" s="45">
        <v>36</v>
      </c>
      <c r="R28" s="45">
        <v>103</v>
      </c>
      <c r="S28" s="63">
        <f t="shared" si="0"/>
        <v>0.7008928571428571</v>
      </c>
    </row>
    <row r="29" spans="1:19" ht="24.75" customHeight="1">
      <c r="A29" s="44" t="s">
        <v>42</v>
      </c>
      <c r="B29" s="64" t="s">
        <v>100</v>
      </c>
      <c r="C29" s="46">
        <v>234</v>
      </c>
      <c r="D29" s="46">
        <v>86</v>
      </c>
      <c r="E29" s="46">
        <v>148</v>
      </c>
      <c r="F29" s="45">
        <v>1</v>
      </c>
      <c r="G29" s="45">
        <v>0</v>
      </c>
      <c r="H29" s="45">
        <v>233</v>
      </c>
      <c r="I29" s="45">
        <v>177</v>
      </c>
      <c r="J29" s="45">
        <v>141</v>
      </c>
      <c r="K29" s="46">
        <v>1</v>
      </c>
      <c r="L29" s="46">
        <v>31</v>
      </c>
      <c r="M29" s="46">
        <v>4</v>
      </c>
      <c r="N29" s="46">
        <v>0</v>
      </c>
      <c r="O29" s="46">
        <v>0</v>
      </c>
      <c r="P29" s="46">
        <v>0</v>
      </c>
      <c r="Q29" s="46">
        <v>56</v>
      </c>
      <c r="R29" s="46">
        <v>91</v>
      </c>
      <c r="S29" s="68">
        <f t="shared" si="0"/>
        <v>0.8022598870056498</v>
      </c>
    </row>
    <row r="30" spans="1:19" ht="24.75" customHeight="1">
      <c r="A30" s="44" t="s">
        <v>43</v>
      </c>
      <c r="B30" s="62" t="s">
        <v>101</v>
      </c>
      <c r="C30" s="45">
        <v>247</v>
      </c>
      <c r="D30" s="45">
        <v>89</v>
      </c>
      <c r="E30" s="45">
        <v>158</v>
      </c>
      <c r="F30" s="45">
        <v>4</v>
      </c>
      <c r="G30" s="45">
        <v>0</v>
      </c>
      <c r="H30" s="45">
        <v>243</v>
      </c>
      <c r="I30" s="45">
        <v>196</v>
      </c>
      <c r="J30" s="45">
        <v>139</v>
      </c>
      <c r="K30" s="45">
        <v>3</v>
      </c>
      <c r="L30" s="45">
        <v>52</v>
      </c>
      <c r="M30" s="45">
        <v>0</v>
      </c>
      <c r="N30" s="45">
        <v>2</v>
      </c>
      <c r="O30" s="45">
        <v>0</v>
      </c>
      <c r="P30" s="45">
        <v>0</v>
      </c>
      <c r="Q30" s="45">
        <v>47</v>
      </c>
      <c r="R30" s="45">
        <v>101</v>
      </c>
      <c r="S30" s="63">
        <f t="shared" si="0"/>
        <v>0.7244897959183674</v>
      </c>
    </row>
    <row r="31" spans="1:19" ht="24.75" customHeight="1">
      <c r="A31" s="44" t="s">
        <v>63</v>
      </c>
      <c r="B31" s="62" t="s">
        <v>102</v>
      </c>
      <c r="C31" s="45">
        <v>248</v>
      </c>
      <c r="D31" s="45">
        <v>80</v>
      </c>
      <c r="E31" s="45">
        <v>168</v>
      </c>
      <c r="F31" s="45">
        <v>1</v>
      </c>
      <c r="G31" s="45">
        <v>0</v>
      </c>
      <c r="H31" s="45">
        <v>247</v>
      </c>
      <c r="I31" s="45">
        <v>206</v>
      </c>
      <c r="J31" s="45">
        <v>135</v>
      </c>
      <c r="K31" s="45">
        <v>1</v>
      </c>
      <c r="L31" s="45">
        <v>70</v>
      </c>
      <c r="M31" s="45">
        <v>0</v>
      </c>
      <c r="N31" s="45">
        <v>0</v>
      </c>
      <c r="O31" s="45">
        <v>0</v>
      </c>
      <c r="P31" s="45">
        <v>0</v>
      </c>
      <c r="Q31" s="45">
        <v>41</v>
      </c>
      <c r="R31" s="45">
        <v>111</v>
      </c>
      <c r="S31" s="63">
        <f t="shared" si="0"/>
        <v>0.6601941747572816</v>
      </c>
    </row>
    <row r="32" spans="1:19" ht="24.75" customHeight="1">
      <c r="A32" s="44" t="s">
        <v>45</v>
      </c>
      <c r="B32" s="62" t="s">
        <v>103</v>
      </c>
      <c r="C32" s="96">
        <v>220</v>
      </c>
      <c r="D32" s="96">
        <v>73</v>
      </c>
      <c r="E32" s="96">
        <v>147</v>
      </c>
      <c r="F32" s="96">
        <v>1</v>
      </c>
      <c r="G32" s="96">
        <v>0</v>
      </c>
      <c r="H32" s="45">
        <v>219</v>
      </c>
      <c r="I32" s="96">
        <v>175</v>
      </c>
      <c r="J32" s="96">
        <v>118</v>
      </c>
      <c r="K32" s="96">
        <v>6</v>
      </c>
      <c r="L32" s="96">
        <v>51</v>
      </c>
      <c r="M32" s="96">
        <v>0</v>
      </c>
      <c r="N32" s="96">
        <v>0</v>
      </c>
      <c r="O32" s="96">
        <v>0</v>
      </c>
      <c r="P32" s="96">
        <v>0</v>
      </c>
      <c r="Q32" s="96">
        <v>44</v>
      </c>
      <c r="R32" s="96">
        <v>95</v>
      </c>
      <c r="S32" s="99">
        <f t="shared" si="0"/>
        <v>0.7085714285714285</v>
      </c>
    </row>
    <row r="33" spans="1:19" ht="24.75" customHeight="1">
      <c r="A33" s="44" t="s">
        <v>64</v>
      </c>
      <c r="B33" s="62" t="s">
        <v>104</v>
      </c>
      <c r="C33" s="96">
        <v>224</v>
      </c>
      <c r="D33" s="96">
        <v>74</v>
      </c>
      <c r="E33" s="96">
        <v>150</v>
      </c>
      <c r="F33" s="96">
        <v>1</v>
      </c>
      <c r="G33" s="96">
        <v>0</v>
      </c>
      <c r="H33" s="45">
        <v>223</v>
      </c>
      <c r="I33" s="96">
        <v>169</v>
      </c>
      <c r="J33" s="96">
        <v>119</v>
      </c>
      <c r="K33" s="96">
        <v>4</v>
      </c>
      <c r="L33" s="96">
        <v>42</v>
      </c>
      <c r="M33" s="96">
        <v>4</v>
      </c>
      <c r="N33" s="96">
        <v>0</v>
      </c>
      <c r="O33" s="96">
        <v>0</v>
      </c>
      <c r="P33" s="96">
        <v>0</v>
      </c>
      <c r="Q33" s="96">
        <v>54</v>
      </c>
      <c r="R33" s="96">
        <v>100</v>
      </c>
      <c r="S33" s="99">
        <f t="shared" si="0"/>
        <v>0.727810650887574</v>
      </c>
    </row>
    <row r="34" spans="1:19" ht="24.75" customHeight="1">
      <c r="A34" s="82" t="s">
        <v>7</v>
      </c>
      <c r="B34" s="83" t="s">
        <v>67</v>
      </c>
      <c r="C34" s="84">
        <v>417</v>
      </c>
      <c r="D34" s="84">
        <v>178</v>
      </c>
      <c r="E34" s="84">
        <v>239</v>
      </c>
      <c r="F34" s="84">
        <v>0</v>
      </c>
      <c r="G34" s="84">
        <v>0</v>
      </c>
      <c r="H34" s="84">
        <v>417</v>
      </c>
      <c r="I34" s="84">
        <v>287</v>
      </c>
      <c r="J34" s="84">
        <v>185</v>
      </c>
      <c r="K34" s="84">
        <v>2</v>
      </c>
      <c r="L34" s="84">
        <v>99</v>
      </c>
      <c r="M34" s="84">
        <v>1</v>
      </c>
      <c r="N34" s="84">
        <v>0</v>
      </c>
      <c r="O34" s="84">
        <v>0</v>
      </c>
      <c r="P34" s="84">
        <v>0</v>
      </c>
      <c r="Q34" s="84">
        <v>130</v>
      </c>
      <c r="R34" s="84">
        <v>230</v>
      </c>
      <c r="S34" s="85">
        <f>(J34+K34)/I34</f>
        <v>0.6515679442508711</v>
      </c>
    </row>
    <row r="35" spans="1:19" ht="24.75" customHeight="1">
      <c r="A35" s="44" t="s">
        <v>37</v>
      </c>
      <c r="B35" s="62" t="s">
        <v>105</v>
      </c>
      <c r="C35" s="45">
        <v>98</v>
      </c>
      <c r="D35" s="45">
        <v>43</v>
      </c>
      <c r="E35" s="45">
        <v>55</v>
      </c>
      <c r="F35" s="45">
        <v>0</v>
      </c>
      <c r="G35" s="45">
        <v>0</v>
      </c>
      <c r="H35" s="45">
        <v>98</v>
      </c>
      <c r="I35" s="45">
        <v>60</v>
      </c>
      <c r="J35" s="45">
        <v>48</v>
      </c>
      <c r="K35" s="45">
        <v>0</v>
      </c>
      <c r="L35" s="45">
        <v>11</v>
      </c>
      <c r="M35" s="45">
        <v>1</v>
      </c>
      <c r="N35" s="45">
        <v>0</v>
      </c>
      <c r="O35" s="45">
        <v>0</v>
      </c>
      <c r="P35" s="45">
        <v>0</v>
      </c>
      <c r="Q35" s="45">
        <v>38</v>
      </c>
      <c r="R35" s="45">
        <v>50</v>
      </c>
      <c r="S35" s="63">
        <f t="shared" si="0"/>
        <v>0.8</v>
      </c>
    </row>
    <row r="36" spans="1:19" ht="24.75" customHeight="1">
      <c r="A36" s="44" t="s">
        <v>40</v>
      </c>
      <c r="B36" s="62" t="s">
        <v>106</v>
      </c>
      <c r="C36" s="45">
        <v>111</v>
      </c>
      <c r="D36" s="45">
        <v>53</v>
      </c>
      <c r="E36" s="45">
        <v>58</v>
      </c>
      <c r="F36" s="45">
        <v>0</v>
      </c>
      <c r="G36" s="45">
        <v>0</v>
      </c>
      <c r="H36" s="45">
        <v>111</v>
      </c>
      <c r="I36" s="45">
        <v>67</v>
      </c>
      <c r="J36" s="45">
        <v>38</v>
      </c>
      <c r="K36" s="45">
        <v>1</v>
      </c>
      <c r="L36" s="45">
        <v>28</v>
      </c>
      <c r="M36" s="45">
        <v>0</v>
      </c>
      <c r="N36" s="45">
        <v>0</v>
      </c>
      <c r="O36" s="45">
        <v>0</v>
      </c>
      <c r="P36" s="45">
        <v>0</v>
      </c>
      <c r="Q36" s="45">
        <v>44</v>
      </c>
      <c r="R36" s="45">
        <v>72</v>
      </c>
      <c r="S36" s="63">
        <f t="shared" si="0"/>
        <v>0.582089552238806</v>
      </c>
    </row>
    <row r="37" spans="1:19" ht="24.75" customHeight="1">
      <c r="A37" s="44" t="s">
        <v>41</v>
      </c>
      <c r="B37" s="69" t="s">
        <v>107</v>
      </c>
      <c r="C37" s="96">
        <v>103</v>
      </c>
      <c r="D37" s="96">
        <v>42</v>
      </c>
      <c r="E37" s="96">
        <v>61</v>
      </c>
      <c r="F37" s="96">
        <v>0</v>
      </c>
      <c r="G37" s="96">
        <v>0</v>
      </c>
      <c r="H37" s="45">
        <v>103</v>
      </c>
      <c r="I37" s="96">
        <v>80</v>
      </c>
      <c r="J37" s="96">
        <v>50</v>
      </c>
      <c r="K37" s="96">
        <v>0</v>
      </c>
      <c r="L37" s="96">
        <v>30</v>
      </c>
      <c r="M37" s="96">
        <v>0</v>
      </c>
      <c r="N37" s="96">
        <v>0</v>
      </c>
      <c r="O37" s="96">
        <v>0</v>
      </c>
      <c r="P37" s="96">
        <v>0</v>
      </c>
      <c r="Q37" s="96">
        <v>23</v>
      </c>
      <c r="R37" s="96">
        <v>53</v>
      </c>
      <c r="S37" s="63">
        <f t="shared" si="0"/>
        <v>0.625</v>
      </c>
    </row>
    <row r="38" spans="1:19" ht="24.75" customHeight="1">
      <c r="A38" s="44" t="s">
        <v>42</v>
      </c>
      <c r="B38" s="69" t="s">
        <v>108</v>
      </c>
      <c r="C38" s="96">
        <v>105</v>
      </c>
      <c r="D38" s="96">
        <v>40</v>
      </c>
      <c r="E38" s="96">
        <v>65</v>
      </c>
      <c r="F38" s="96">
        <v>0</v>
      </c>
      <c r="G38" s="96">
        <v>0</v>
      </c>
      <c r="H38" s="45">
        <v>105</v>
      </c>
      <c r="I38" s="96">
        <v>80</v>
      </c>
      <c r="J38" s="96">
        <v>49</v>
      </c>
      <c r="K38" s="96">
        <v>1</v>
      </c>
      <c r="L38" s="96">
        <v>30</v>
      </c>
      <c r="M38" s="96">
        <v>0</v>
      </c>
      <c r="N38" s="96">
        <v>0</v>
      </c>
      <c r="O38" s="96">
        <v>0</v>
      </c>
      <c r="P38" s="96">
        <v>0</v>
      </c>
      <c r="Q38" s="96">
        <v>25</v>
      </c>
      <c r="R38" s="96">
        <v>55</v>
      </c>
      <c r="S38" s="63">
        <f t="shared" si="0"/>
        <v>0.625</v>
      </c>
    </row>
    <row r="39" spans="1:19" ht="24.75" customHeight="1">
      <c r="A39" s="82" t="s">
        <v>8</v>
      </c>
      <c r="B39" s="83" t="s">
        <v>68</v>
      </c>
      <c r="C39" s="84">
        <v>165</v>
      </c>
      <c r="D39" s="84">
        <v>43</v>
      </c>
      <c r="E39" s="84">
        <v>122</v>
      </c>
      <c r="F39" s="84">
        <v>0</v>
      </c>
      <c r="G39" s="84">
        <v>0</v>
      </c>
      <c r="H39" s="84">
        <v>165</v>
      </c>
      <c r="I39" s="84">
        <v>148</v>
      </c>
      <c r="J39" s="84">
        <v>98</v>
      </c>
      <c r="K39" s="84">
        <v>1</v>
      </c>
      <c r="L39" s="84">
        <v>49</v>
      </c>
      <c r="M39" s="84">
        <v>0</v>
      </c>
      <c r="N39" s="84">
        <v>0</v>
      </c>
      <c r="O39" s="84">
        <v>0</v>
      </c>
      <c r="P39" s="84">
        <v>0</v>
      </c>
      <c r="Q39" s="84">
        <v>17</v>
      </c>
      <c r="R39" s="84">
        <v>66</v>
      </c>
      <c r="S39" s="85">
        <f>(J39+K39)/I39</f>
        <v>0.668918918918919</v>
      </c>
    </row>
    <row r="40" spans="1:19" ht="24.75" customHeight="1">
      <c r="A40" s="58" t="s">
        <v>37</v>
      </c>
      <c r="B40" s="69" t="s">
        <v>109</v>
      </c>
      <c r="C40" s="88">
        <v>111</v>
      </c>
      <c r="D40" s="88">
        <v>26</v>
      </c>
      <c r="E40" s="88">
        <v>85</v>
      </c>
      <c r="F40" s="88">
        <v>0</v>
      </c>
      <c r="G40" s="88">
        <v>0</v>
      </c>
      <c r="H40" s="59">
        <v>111</v>
      </c>
      <c r="I40" s="88">
        <v>99</v>
      </c>
      <c r="J40" s="88">
        <v>64</v>
      </c>
      <c r="K40" s="88">
        <v>1</v>
      </c>
      <c r="L40" s="88">
        <v>34</v>
      </c>
      <c r="M40" s="88">
        <v>0</v>
      </c>
      <c r="N40" s="88">
        <v>0</v>
      </c>
      <c r="O40" s="88">
        <v>0</v>
      </c>
      <c r="P40" s="88">
        <v>0</v>
      </c>
      <c r="Q40" s="88">
        <v>12</v>
      </c>
      <c r="R40" s="88">
        <v>46</v>
      </c>
      <c r="S40" s="81">
        <f t="shared" si="0"/>
        <v>0.6565656565656566</v>
      </c>
    </row>
    <row r="41" spans="1:19" ht="24.75" customHeight="1">
      <c r="A41" s="49" t="s">
        <v>40</v>
      </c>
      <c r="B41" s="69" t="s">
        <v>110</v>
      </c>
      <c r="C41" s="88">
        <v>54</v>
      </c>
      <c r="D41" s="88">
        <v>17</v>
      </c>
      <c r="E41" s="88">
        <v>37</v>
      </c>
      <c r="F41" s="88">
        <v>0</v>
      </c>
      <c r="G41" s="88">
        <v>0</v>
      </c>
      <c r="H41" s="59">
        <v>54</v>
      </c>
      <c r="I41" s="88">
        <v>49</v>
      </c>
      <c r="J41" s="88">
        <v>34</v>
      </c>
      <c r="K41" s="88">
        <v>0</v>
      </c>
      <c r="L41" s="88">
        <v>15</v>
      </c>
      <c r="M41" s="88">
        <v>0</v>
      </c>
      <c r="N41" s="88">
        <v>0</v>
      </c>
      <c r="O41" s="88">
        <v>0</v>
      </c>
      <c r="P41" s="88">
        <v>0</v>
      </c>
      <c r="Q41" s="88">
        <v>5</v>
      </c>
      <c r="R41" s="88">
        <v>20</v>
      </c>
      <c r="S41" s="81">
        <f t="shared" si="0"/>
        <v>0.6938775510204082</v>
      </c>
    </row>
    <row r="42" spans="1:19" ht="24.75" customHeight="1">
      <c r="A42" s="82" t="s">
        <v>9</v>
      </c>
      <c r="B42" s="86" t="s">
        <v>69</v>
      </c>
      <c r="C42" s="84">
        <v>437</v>
      </c>
      <c r="D42" s="84">
        <v>82</v>
      </c>
      <c r="E42" s="84">
        <v>355</v>
      </c>
      <c r="F42" s="84">
        <v>5</v>
      </c>
      <c r="G42" s="84">
        <v>0</v>
      </c>
      <c r="H42" s="84">
        <v>432</v>
      </c>
      <c r="I42" s="84">
        <v>365</v>
      </c>
      <c r="J42" s="84">
        <v>287</v>
      </c>
      <c r="K42" s="84">
        <v>5</v>
      </c>
      <c r="L42" s="84">
        <v>67</v>
      </c>
      <c r="M42" s="84">
        <v>6</v>
      </c>
      <c r="N42" s="84">
        <v>0</v>
      </c>
      <c r="O42" s="84">
        <v>0</v>
      </c>
      <c r="P42" s="84">
        <v>0</v>
      </c>
      <c r="Q42" s="84">
        <v>67</v>
      </c>
      <c r="R42" s="84">
        <v>140</v>
      </c>
      <c r="S42" s="85">
        <f>(J42+K42)/I42</f>
        <v>0.8</v>
      </c>
    </row>
    <row r="43" spans="1:19" ht="24.75" customHeight="1">
      <c r="A43" s="44" t="s">
        <v>37</v>
      </c>
      <c r="B43" s="62" t="s">
        <v>111</v>
      </c>
      <c r="C43" s="45">
        <v>108</v>
      </c>
      <c r="D43" s="45">
        <v>0</v>
      </c>
      <c r="E43" s="45">
        <v>108</v>
      </c>
      <c r="F43" s="45">
        <v>0</v>
      </c>
      <c r="G43" s="45">
        <v>0</v>
      </c>
      <c r="H43" s="45">
        <v>108</v>
      </c>
      <c r="I43" s="45">
        <v>106</v>
      </c>
      <c r="J43" s="45">
        <v>105</v>
      </c>
      <c r="K43" s="45">
        <v>0</v>
      </c>
      <c r="L43" s="45">
        <v>1</v>
      </c>
      <c r="M43" s="45">
        <v>0</v>
      </c>
      <c r="N43" s="45">
        <v>0</v>
      </c>
      <c r="O43" s="45">
        <v>0</v>
      </c>
      <c r="P43" s="45">
        <v>0</v>
      </c>
      <c r="Q43" s="45">
        <v>2</v>
      </c>
      <c r="R43" s="45">
        <v>3</v>
      </c>
      <c r="S43" s="63">
        <f t="shared" si="0"/>
        <v>0.9905660377358491</v>
      </c>
    </row>
    <row r="44" spans="1:19" ht="24.75" customHeight="1">
      <c r="A44" s="44" t="s">
        <v>40</v>
      </c>
      <c r="B44" s="62" t="s">
        <v>112</v>
      </c>
      <c r="C44" s="45">
        <v>103</v>
      </c>
      <c r="D44" s="45">
        <v>25</v>
      </c>
      <c r="E44" s="45">
        <v>78</v>
      </c>
      <c r="F44" s="45">
        <v>0</v>
      </c>
      <c r="G44" s="45">
        <v>0</v>
      </c>
      <c r="H44" s="45">
        <v>103</v>
      </c>
      <c r="I44" s="45">
        <v>86</v>
      </c>
      <c r="J44" s="45">
        <v>56</v>
      </c>
      <c r="K44" s="45">
        <v>3</v>
      </c>
      <c r="L44" s="45">
        <v>22</v>
      </c>
      <c r="M44" s="45">
        <v>5</v>
      </c>
      <c r="N44" s="45">
        <v>0</v>
      </c>
      <c r="O44" s="45">
        <v>0</v>
      </c>
      <c r="P44" s="45">
        <v>0</v>
      </c>
      <c r="Q44" s="45">
        <v>17</v>
      </c>
      <c r="R44" s="45">
        <v>44</v>
      </c>
      <c r="S44" s="63">
        <f t="shared" si="0"/>
        <v>0.686046511627907</v>
      </c>
    </row>
    <row r="45" spans="1:19" ht="24.75" customHeight="1">
      <c r="A45" s="44" t="s">
        <v>41</v>
      </c>
      <c r="B45" s="62" t="s">
        <v>113</v>
      </c>
      <c r="C45" s="96">
        <v>72</v>
      </c>
      <c r="D45" s="96">
        <v>23</v>
      </c>
      <c r="E45" s="96">
        <v>49</v>
      </c>
      <c r="F45" s="96">
        <v>1</v>
      </c>
      <c r="G45" s="96">
        <v>0</v>
      </c>
      <c r="H45" s="45">
        <v>71</v>
      </c>
      <c r="I45" s="96">
        <v>61</v>
      </c>
      <c r="J45" s="96">
        <v>39</v>
      </c>
      <c r="K45" s="96">
        <v>1</v>
      </c>
      <c r="L45" s="96">
        <v>21</v>
      </c>
      <c r="M45" s="96">
        <v>0</v>
      </c>
      <c r="N45" s="96">
        <v>0</v>
      </c>
      <c r="O45" s="96">
        <v>0</v>
      </c>
      <c r="P45" s="96">
        <v>0</v>
      </c>
      <c r="Q45" s="96">
        <v>10</v>
      </c>
      <c r="R45" s="96">
        <v>31</v>
      </c>
      <c r="S45" s="63">
        <f t="shared" si="0"/>
        <v>0.6557377049180327</v>
      </c>
    </row>
    <row r="46" spans="1:19" ht="24.75" customHeight="1">
      <c r="A46" s="44" t="s">
        <v>42</v>
      </c>
      <c r="B46" s="69" t="s">
        <v>114</v>
      </c>
      <c r="C46" s="96">
        <v>107</v>
      </c>
      <c r="D46" s="96">
        <v>23</v>
      </c>
      <c r="E46" s="96">
        <v>84</v>
      </c>
      <c r="F46" s="96">
        <v>4</v>
      </c>
      <c r="G46" s="96">
        <v>0</v>
      </c>
      <c r="H46" s="45">
        <v>103</v>
      </c>
      <c r="I46" s="96">
        <v>79</v>
      </c>
      <c r="J46" s="96">
        <v>54</v>
      </c>
      <c r="K46" s="96">
        <v>1</v>
      </c>
      <c r="L46" s="96">
        <v>23</v>
      </c>
      <c r="M46" s="96">
        <v>1</v>
      </c>
      <c r="N46" s="96">
        <v>0</v>
      </c>
      <c r="O46" s="96">
        <v>0</v>
      </c>
      <c r="P46" s="96">
        <v>0</v>
      </c>
      <c r="Q46" s="96">
        <v>24</v>
      </c>
      <c r="R46" s="96">
        <v>48</v>
      </c>
      <c r="S46" s="63">
        <f t="shared" si="0"/>
        <v>0.6962025316455697</v>
      </c>
    </row>
    <row r="47" spans="1:19" ht="24.75" customHeight="1">
      <c r="A47" s="44" t="s">
        <v>43</v>
      </c>
      <c r="B47" s="69" t="s">
        <v>115</v>
      </c>
      <c r="C47" s="96">
        <v>47</v>
      </c>
      <c r="D47" s="96">
        <v>11</v>
      </c>
      <c r="E47" s="96">
        <v>36</v>
      </c>
      <c r="F47" s="96">
        <v>0</v>
      </c>
      <c r="G47" s="96">
        <v>0</v>
      </c>
      <c r="H47" s="45">
        <v>47</v>
      </c>
      <c r="I47" s="96">
        <v>33</v>
      </c>
      <c r="J47" s="96">
        <v>33</v>
      </c>
      <c r="K47" s="96">
        <v>0</v>
      </c>
      <c r="L47" s="96">
        <v>0</v>
      </c>
      <c r="M47" s="96">
        <v>0</v>
      </c>
      <c r="N47" s="96">
        <v>0</v>
      </c>
      <c r="O47" s="96">
        <v>0</v>
      </c>
      <c r="P47" s="96">
        <v>0</v>
      </c>
      <c r="Q47" s="96">
        <v>14</v>
      </c>
      <c r="R47" s="96">
        <v>14</v>
      </c>
      <c r="S47" s="63">
        <f t="shared" si="0"/>
        <v>1</v>
      </c>
    </row>
    <row r="48" spans="1:19" ht="24.75" customHeight="1">
      <c r="A48" s="82" t="s">
        <v>13</v>
      </c>
      <c r="B48" s="86" t="s">
        <v>70</v>
      </c>
      <c r="C48" s="84">
        <v>72</v>
      </c>
      <c r="D48" s="84">
        <v>14</v>
      </c>
      <c r="E48" s="84">
        <v>58</v>
      </c>
      <c r="F48" s="84">
        <v>0</v>
      </c>
      <c r="G48" s="84">
        <v>0</v>
      </c>
      <c r="H48" s="84">
        <v>72</v>
      </c>
      <c r="I48" s="84">
        <v>57</v>
      </c>
      <c r="J48" s="84">
        <v>53</v>
      </c>
      <c r="K48" s="84">
        <v>0</v>
      </c>
      <c r="L48" s="84">
        <v>4</v>
      </c>
      <c r="M48" s="84">
        <v>0</v>
      </c>
      <c r="N48" s="84">
        <v>0</v>
      </c>
      <c r="O48" s="84">
        <v>0</v>
      </c>
      <c r="P48" s="84">
        <v>0</v>
      </c>
      <c r="Q48" s="84">
        <v>15</v>
      </c>
      <c r="R48" s="84">
        <v>19</v>
      </c>
      <c r="S48" s="85">
        <f>(J48+K48)/I48</f>
        <v>0.9298245614035088</v>
      </c>
    </row>
    <row r="49" spans="1:19" ht="24.75" customHeight="1">
      <c r="A49" s="58" t="s">
        <v>37</v>
      </c>
      <c r="B49" s="90" t="s">
        <v>116</v>
      </c>
      <c r="C49" s="45">
        <v>49</v>
      </c>
      <c r="D49" s="45">
        <v>11</v>
      </c>
      <c r="E49" s="45">
        <v>38</v>
      </c>
      <c r="F49" s="45">
        <v>0</v>
      </c>
      <c r="G49" s="45">
        <v>0</v>
      </c>
      <c r="H49" s="45">
        <v>49</v>
      </c>
      <c r="I49" s="45">
        <v>36</v>
      </c>
      <c r="J49" s="45">
        <v>33</v>
      </c>
      <c r="K49" s="45">
        <v>0</v>
      </c>
      <c r="L49" s="45">
        <v>3</v>
      </c>
      <c r="M49" s="45">
        <v>0</v>
      </c>
      <c r="N49" s="45">
        <v>0</v>
      </c>
      <c r="O49" s="45">
        <v>0</v>
      </c>
      <c r="P49" s="45">
        <v>0</v>
      </c>
      <c r="Q49" s="45">
        <v>13</v>
      </c>
      <c r="R49" s="45">
        <v>16</v>
      </c>
      <c r="S49" s="63">
        <f>(J49+K49)/I49</f>
        <v>0.9166666666666666</v>
      </c>
    </row>
    <row r="50" spans="1:19" ht="24.75" customHeight="1">
      <c r="A50" s="49" t="s">
        <v>40</v>
      </c>
      <c r="B50" s="90" t="s">
        <v>117</v>
      </c>
      <c r="C50" s="45">
        <v>23</v>
      </c>
      <c r="D50" s="45">
        <v>3</v>
      </c>
      <c r="E50" s="45">
        <v>20</v>
      </c>
      <c r="F50" s="45">
        <v>0</v>
      </c>
      <c r="G50" s="45">
        <v>0</v>
      </c>
      <c r="H50" s="45">
        <v>23</v>
      </c>
      <c r="I50" s="45">
        <v>21</v>
      </c>
      <c r="J50" s="45">
        <v>20</v>
      </c>
      <c r="K50" s="45">
        <v>0</v>
      </c>
      <c r="L50" s="45">
        <v>1</v>
      </c>
      <c r="M50" s="45">
        <v>0</v>
      </c>
      <c r="N50" s="45">
        <v>0</v>
      </c>
      <c r="O50" s="45">
        <v>0</v>
      </c>
      <c r="P50" s="45">
        <v>0</v>
      </c>
      <c r="Q50" s="45">
        <v>2</v>
      </c>
      <c r="R50" s="45">
        <v>3</v>
      </c>
      <c r="S50" s="63">
        <f>(J50+K50)/I50</f>
        <v>0.9523809523809523</v>
      </c>
    </row>
    <row r="51" spans="1:19" ht="24.75" customHeight="1">
      <c r="A51" s="82" t="s">
        <v>16</v>
      </c>
      <c r="B51" s="83" t="s">
        <v>71</v>
      </c>
      <c r="C51" s="84">
        <v>287</v>
      </c>
      <c r="D51" s="84">
        <v>70</v>
      </c>
      <c r="E51" s="84">
        <v>217</v>
      </c>
      <c r="F51" s="84">
        <v>2</v>
      </c>
      <c r="G51" s="84">
        <v>0</v>
      </c>
      <c r="H51" s="84">
        <v>285</v>
      </c>
      <c r="I51" s="84">
        <v>239</v>
      </c>
      <c r="J51" s="84">
        <v>204</v>
      </c>
      <c r="K51" s="84">
        <v>5</v>
      </c>
      <c r="L51" s="84">
        <v>30</v>
      </c>
      <c r="M51" s="84">
        <v>0</v>
      </c>
      <c r="N51" s="84">
        <v>0</v>
      </c>
      <c r="O51" s="84">
        <v>0</v>
      </c>
      <c r="P51" s="84">
        <v>0</v>
      </c>
      <c r="Q51" s="84">
        <v>46</v>
      </c>
      <c r="R51" s="84">
        <v>76</v>
      </c>
      <c r="S51" s="85">
        <f>(J51+K51)/I51</f>
        <v>0.8744769874476988</v>
      </c>
    </row>
    <row r="52" spans="1:19" ht="24.75" customHeight="1">
      <c r="A52" s="58" t="s">
        <v>37</v>
      </c>
      <c r="B52" s="69" t="s">
        <v>118</v>
      </c>
      <c r="C52" s="59">
        <v>154</v>
      </c>
      <c r="D52" s="59">
        <v>22</v>
      </c>
      <c r="E52" s="59">
        <v>132</v>
      </c>
      <c r="F52" s="59">
        <v>1</v>
      </c>
      <c r="G52" s="59">
        <v>0</v>
      </c>
      <c r="H52" s="59">
        <v>153</v>
      </c>
      <c r="I52" s="59">
        <v>142</v>
      </c>
      <c r="J52" s="59">
        <v>124</v>
      </c>
      <c r="K52" s="59">
        <v>0</v>
      </c>
      <c r="L52" s="59">
        <v>18</v>
      </c>
      <c r="M52" s="59">
        <v>0</v>
      </c>
      <c r="N52" s="59">
        <v>0</v>
      </c>
      <c r="O52" s="59">
        <v>0</v>
      </c>
      <c r="P52" s="59">
        <v>0</v>
      </c>
      <c r="Q52" s="59">
        <v>11</v>
      </c>
      <c r="R52" s="59">
        <v>29</v>
      </c>
      <c r="S52" s="81">
        <f t="shared" si="0"/>
        <v>0.8732394366197183</v>
      </c>
    </row>
    <row r="53" spans="1:19" ht="24.75" customHeight="1">
      <c r="A53" s="49" t="s">
        <v>40</v>
      </c>
      <c r="B53" s="69" t="s">
        <v>119</v>
      </c>
      <c r="C53" s="59">
        <v>133</v>
      </c>
      <c r="D53" s="59">
        <v>48</v>
      </c>
      <c r="E53" s="59">
        <v>85</v>
      </c>
      <c r="F53" s="59">
        <v>1</v>
      </c>
      <c r="G53" s="59">
        <v>0</v>
      </c>
      <c r="H53" s="59">
        <v>132</v>
      </c>
      <c r="I53" s="59">
        <v>97</v>
      </c>
      <c r="J53" s="59">
        <v>80</v>
      </c>
      <c r="K53" s="59">
        <v>5</v>
      </c>
      <c r="L53" s="59">
        <v>12</v>
      </c>
      <c r="M53" s="59">
        <v>0</v>
      </c>
      <c r="N53" s="59">
        <v>0</v>
      </c>
      <c r="O53" s="59">
        <v>0</v>
      </c>
      <c r="P53" s="59">
        <v>0</v>
      </c>
      <c r="Q53" s="59">
        <v>35</v>
      </c>
      <c r="R53" s="59">
        <v>47</v>
      </c>
      <c r="S53" s="81">
        <f t="shared" si="0"/>
        <v>0.8762886597938144</v>
      </c>
    </row>
    <row r="54" spans="1:19" s="25" customFormat="1" ht="30" customHeight="1">
      <c r="A54" s="47" t="s">
        <v>14</v>
      </c>
      <c r="B54" s="66" t="s">
        <v>72</v>
      </c>
      <c r="C54" s="48">
        <v>130</v>
      </c>
      <c r="D54" s="48">
        <v>39</v>
      </c>
      <c r="E54" s="48">
        <v>91</v>
      </c>
      <c r="F54" s="48">
        <v>1</v>
      </c>
      <c r="G54" s="48">
        <v>0</v>
      </c>
      <c r="H54" s="48">
        <v>129</v>
      </c>
      <c r="I54" s="48">
        <v>112</v>
      </c>
      <c r="J54" s="48">
        <v>75</v>
      </c>
      <c r="K54" s="48">
        <v>1</v>
      </c>
      <c r="L54" s="48">
        <v>36</v>
      </c>
      <c r="M54" s="48">
        <v>0</v>
      </c>
      <c r="N54" s="48">
        <v>0</v>
      </c>
      <c r="O54" s="48">
        <v>0</v>
      </c>
      <c r="P54" s="48">
        <v>0</v>
      </c>
      <c r="Q54" s="48">
        <v>17</v>
      </c>
      <c r="R54" s="48">
        <v>53</v>
      </c>
      <c r="S54" s="67">
        <f>(J54+K54)/I54</f>
        <v>0.6785714285714286</v>
      </c>
    </row>
    <row r="55" spans="1:19" ht="24.75" customHeight="1">
      <c r="A55" s="44" t="s">
        <v>37</v>
      </c>
      <c r="B55" s="62" t="s">
        <v>120</v>
      </c>
      <c r="C55" s="45">
        <v>30</v>
      </c>
      <c r="D55" s="45">
        <v>8</v>
      </c>
      <c r="E55" s="45">
        <v>22</v>
      </c>
      <c r="F55" s="45">
        <v>0</v>
      </c>
      <c r="G55" s="45">
        <v>0</v>
      </c>
      <c r="H55" s="45">
        <v>30</v>
      </c>
      <c r="I55" s="45">
        <v>28</v>
      </c>
      <c r="J55" s="45">
        <v>18</v>
      </c>
      <c r="K55" s="45">
        <v>1</v>
      </c>
      <c r="L55" s="45">
        <v>9</v>
      </c>
      <c r="M55" s="45">
        <v>0</v>
      </c>
      <c r="N55" s="45">
        <v>0</v>
      </c>
      <c r="O55" s="45">
        <v>0</v>
      </c>
      <c r="P55" s="45">
        <v>0</v>
      </c>
      <c r="Q55" s="45">
        <v>2</v>
      </c>
      <c r="R55" s="45">
        <v>11</v>
      </c>
      <c r="S55" s="63">
        <f t="shared" si="0"/>
        <v>0.6785714285714286</v>
      </c>
    </row>
    <row r="56" spans="1:19" ht="24.75" customHeight="1">
      <c r="A56" s="44" t="s">
        <v>40</v>
      </c>
      <c r="B56" s="62" t="s">
        <v>121</v>
      </c>
      <c r="C56" s="96">
        <v>48</v>
      </c>
      <c r="D56" s="96">
        <v>18</v>
      </c>
      <c r="E56" s="96">
        <v>30</v>
      </c>
      <c r="F56" s="96">
        <v>0</v>
      </c>
      <c r="G56" s="96">
        <v>0</v>
      </c>
      <c r="H56" s="45">
        <v>48</v>
      </c>
      <c r="I56" s="96">
        <v>41</v>
      </c>
      <c r="J56" s="96">
        <v>26</v>
      </c>
      <c r="K56" s="96">
        <v>0</v>
      </c>
      <c r="L56" s="96">
        <v>15</v>
      </c>
      <c r="M56" s="96">
        <v>0</v>
      </c>
      <c r="N56" s="96">
        <v>0</v>
      </c>
      <c r="O56" s="96">
        <v>0</v>
      </c>
      <c r="P56" s="96">
        <v>0</v>
      </c>
      <c r="Q56" s="96">
        <v>7</v>
      </c>
      <c r="R56" s="96">
        <v>22</v>
      </c>
      <c r="S56" s="63">
        <f t="shared" si="0"/>
        <v>0.6341463414634146</v>
      </c>
    </row>
    <row r="57" spans="1:19" ht="24.75" customHeight="1">
      <c r="A57" s="44" t="s">
        <v>41</v>
      </c>
      <c r="B57" s="62" t="s">
        <v>122</v>
      </c>
      <c r="C57" s="96">
        <v>52</v>
      </c>
      <c r="D57" s="96">
        <v>13</v>
      </c>
      <c r="E57" s="96">
        <v>39</v>
      </c>
      <c r="F57" s="96">
        <v>1</v>
      </c>
      <c r="G57" s="96">
        <v>0</v>
      </c>
      <c r="H57" s="45">
        <v>51</v>
      </c>
      <c r="I57" s="96">
        <v>43</v>
      </c>
      <c r="J57" s="96">
        <v>31</v>
      </c>
      <c r="K57" s="96">
        <v>0</v>
      </c>
      <c r="L57" s="96">
        <v>12</v>
      </c>
      <c r="M57" s="96">
        <v>0</v>
      </c>
      <c r="N57" s="96">
        <v>0</v>
      </c>
      <c r="O57" s="96">
        <v>0</v>
      </c>
      <c r="P57" s="96">
        <v>0</v>
      </c>
      <c r="Q57" s="96">
        <v>8</v>
      </c>
      <c r="R57" s="96">
        <v>20</v>
      </c>
      <c r="S57" s="63">
        <f t="shared" si="0"/>
        <v>0.7209302325581395</v>
      </c>
    </row>
    <row r="58" spans="1:19" ht="24.75" customHeight="1">
      <c r="A58" s="82" t="s">
        <v>15</v>
      </c>
      <c r="B58" s="86" t="s">
        <v>73</v>
      </c>
      <c r="C58" s="84">
        <v>26</v>
      </c>
      <c r="D58" s="84">
        <v>3</v>
      </c>
      <c r="E58" s="84">
        <v>23</v>
      </c>
      <c r="F58" s="84">
        <v>0</v>
      </c>
      <c r="G58" s="84">
        <v>0</v>
      </c>
      <c r="H58" s="84">
        <v>26</v>
      </c>
      <c r="I58" s="84">
        <v>23</v>
      </c>
      <c r="J58" s="84">
        <v>20</v>
      </c>
      <c r="K58" s="84">
        <v>0</v>
      </c>
      <c r="L58" s="84">
        <v>3</v>
      </c>
      <c r="M58" s="84">
        <v>0</v>
      </c>
      <c r="N58" s="84">
        <v>0</v>
      </c>
      <c r="O58" s="84">
        <v>0</v>
      </c>
      <c r="P58" s="84">
        <v>0</v>
      </c>
      <c r="Q58" s="84">
        <v>3</v>
      </c>
      <c r="R58" s="84">
        <v>6</v>
      </c>
      <c r="S58" s="85">
        <f aca="true" t="shared" si="1" ref="S58:S66">(J58+K58)/I58</f>
        <v>0.8695652173913043</v>
      </c>
    </row>
    <row r="59" spans="1:19" ht="24.75" customHeight="1">
      <c r="A59" s="80" t="s">
        <v>37</v>
      </c>
      <c r="B59" s="69" t="s">
        <v>123</v>
      </c>
      <c r="C59" s="88">
        <v>16</v>
      </c>
      <c r="D59" s="88">
        <v>1</v>
      </c>
      <c r="E59" s="88">
        <v>15</v>
      </c>
      <c r="F59" s="88">
        <v>0</v>
      </c>
      <c r="G59" s="88">
        <v>0</v>
      </c>
      <c r="H59" s="88">
        <v>16</v>
      </c>
      <c r="I59" s="88">
        <v>15</v>
      </c>
      <c r="J59" s="88">
        <v>14</v>
      </c>
      <c r="K59" s="88">
        <v>0</v>
      </c>
      <c r="L59" s="88">
        <v>1</v>
      </c>
      <c r="M59" s="88">
        <v>0</v>
      </c>
      <c r="N59" s="88">
        <v>0</v>
      </c>
      <c r="O59" s="88">
        <v>0</v>
      </c>
      <c r="P59" s="88">
        <v>0</v>
      </c>
      <c r="Q59" s="88">
        <v>1</v>
      </c>
      <c r="R59" s="88">
        <v>2</v>
      </c>
      <c r="S59" s="81">
        <f t="shared" si="1"/>
        <v>0.9333333333333333</v>
      </c>
    </row>
    <row r="60" spans="1:19" ht="24.75" customHeight="1">
      <c r="A60" s="49" t="s">
        <v>40</v>
      </c>
      <c r="B60" s="69" t="s">
        <v>124</v>
      </c>
      <c r="C60" s="88">
        <v>10</v>
      </c>
      <c r="D60" s="88">
        <v>2</v>
      </c>
      <c r="E60" s="88">
        <v>8</v>
      </c>
      <c r="F60" s="88">
        <v>0</v>
      </c>
      <c r="G60" s="88">
        <v>0</v>
      </c>
      <c r="H60" s="88">
        <v>10</v>
      </c>
      <c r="I60" s="88">
        <v>8</v>
      </c>
      <c r="J60" s="88">
        <v>6</v>
      </c>
      <c r="K60" s="88">
        <v>0</v>
      </c>
      <c r="L60" s="88">
        <v>2</v>
      </c>
      <c r="M60" s="88">
        <v>0</v>
      </c>
      <c r="N60" s="88">
        <v>0</v>
      </c>
      <c r="O60" s="88">
        <v>0</v>
      </c>
      <c r="P60" s="88">
        <v>0</v>
      </c>
      <c r="Q60" s="88">
        <v>2</v>
      </c>
      <c r="R60" s="88">
        <v>4</v>
      </c>
      <c r="S60" s="81">
        <f t="shared" si="1"/>
        <v>0.75</v>
      </c>
    </row>
    <row r="61" spans="1:19" ht="24.75" customHeight="1">
      <c r="A61" s="82" t="s">
        <v>74</v>
      </c>
      <c r="B61" s="86" t="s">
        <v>75</v>
      </c>
      <c r="C61" s="84">
        <v>26</v>
      </c>
      <c r="D61" s="84">
        <v>4</v>
      </c>
      <c r="E61" s="84">
        <v>22</v>
      </c>
      <c r="F61" s="84">
        <v>0</v>
      </c>
      <c r="G61" s="84">
        <v>0</v>
      </c>
      <c r="H61" s="84">
        <v>26</v>
      </c>
      <c r="I61" s="84">
        <v>25</v>
      </c>
      <c r="J61" s="84">
        <v>18</v>
      </c>
      <c r="K61" s="84">
        <v>0</v>
      </c>
      <c r="L61" s="84">
        <v>7</v>
      </c>
      <c r="M61" s="84">
        <v>0</v>
      </c>
      <c r="N61" s="84">
        <v>0</v>
      </c>
      <c r="O61" s="84">
        <v>0</v>
      </c>
      <c r="P61" s="84">
        <v>0</v>
      </c>
      <c r="Q61" s="84">
        <v>1</v>
      </c>
      <c r="R61" s="84">
        <v>8</v>
      </c>
      <c r="S61" s="85">
        <f t="shared" si="1"/>
        <v>0.72</v>
      </c>
    </row>
    <row r="62" spans="1:19" ht="24.75" customHeight="1">
      <c r="A62" s="80" t="s">
        <v>37</v>
      </c>
      <c r="B62" s="69" t="s">
        <v>125</v>
      </c>
      <c r="C62" s="88">
        <v>12</v>
      </c>
      <c r="D62" s="88">
        <v>3</v>
      </c>
      <c r="E62" s="88">
        <v>9</v>
      </c>
      <c r="F62" s="88">
        <v>0</v>
      </c>
      <c r="G62" s="88">
        <v>0</v>
      </c>
      <c r="H62" s="88">
        <v>12</v>
      </c>
      <c r="I62" s="88">
        <v>11</v>
      </c>
      <c r="J62" s="88">
        <v>7</v>
      </c>
      <c r="K62" s="88">
        <v>0</v>
      </c>
      <c r="L62" s="88">
        <v>4</v>
      </c>
      <c r="M62" s="88">
        <v>0</v>
      </c>
      <c r="N62" s="88">
        <v>0</v>
      </c>
      <c r="O62" s="88">
        <v>0</v>
      </c>
      <c r="P62" s="88">
        <v>0</v>
      </c>
      <c r="Q62" s="88">
        <v>1</v>
      </c>
      <c r="R62" s="88">
        <v>5</v>
      </c>
      <c r="S62" s="81">
        <f t="shared" si="1"/>
        <v>0.6363636363636364</v>
      </c>
    </row>
    <row r="63" spans="1:19" ht="24.75" customHeight="1">
      <c r="A63" s="49" t="s">
        <v>40</v>
      </c>
      <c r="B63" s="69" t="s">
        <v>126</v>
      </c>
      <c r="C63" s="88">
        <v>14</v>
      </c>
      <c r="D63" s="88">
        <v>1</v>
      </c>
      <c r="E63" s="88">
        <v>13</v>
      </c>
      <c r="F63" s="88">
        <v>0</v>
      </c>
      <c r="G63" s="88">
        <v>0</v>
      </c>
      <c r="H63" s="88">
        <v>14</v>
      </c>
      <c r="I63" s="88">
        <v>14</v>
      </c>
      <c r="J63" s="88">
        <v>11</v>
      </c>
      <c r="K63" s="88">
        <v>0</v>
      </c>
      <c r="L63" s="88">
        <v>3</v>
      </c>
      <c r="M63" s="88">
        <v>0</v>
      </c>
      <c r="N63" s="88">
        <v>0</v>
      </c>
      <c r="O63" s="88">
        <v>0</v>
      </c>
      <c r="P63" s="88">
        <v>0</v>
      </c>
      <c r="Q63" s="88">
        <v>0</v>
      </c>
      <c r="R63" s="88">
        <v>3</v>
      </c>
      <c r="S63" s="81">
        <f t="shared" si="1"/>
        <v>0.7857142857142857</v>
      </c>
    </row>
    <row r="64" spans="1:19" ht="24.75" customHeight="1">
      <c r="A64" s="82" t="s">
        <v>76</v>
      </c>
      <c r="B64" s="86" t="s">
        <v>77</v>
      </c>
      <c r="C64" s="84">
        <v>15</v>
      </c>
      <c r="D64" s="84">
        <v>1</v>
      </c>
      <c r="E64" s="84">
        <v>14</v>
      </c>
      <c r="F64" s="84">
        <v>2</v>
      </c>
      <c r="G64" s="84">
        <v>0</v>
      </c>
      <c r="H64" s="84">
        <v>13</v>
      </c>
      <c r="I64" s="84">
        <v>12</v>
      </c>
      <c r="J64" s="84">
        <v>12</v>
      </c>
      <c r="K64" s="84">
        <v>0</v>
      </c>
      <c r="L64" s="84">
        <v>0</v>
      </c>
      <c r="M64" s="84">
        <v>0</v>
      </c>
      <c r="N64" s="84">
        <v>0</v>
      </c>
      <c r="O64" s="84">
        <v>0</v>
      </c>
      <c r="P64" s="84">
        <v>0</v>
      </c>
      <c r="Q64" s="84">
        <v>1</v>
      </c>
      <c r="R64" s="84">
        <v>1</v>
      </c>
      <c r="S64" s="85">
        <f t="shared" si="1"/>
        <v>1</v>
      </c>
    </row>
    <row r="65" spans="1:19" ht="24.75" customHeight="1">
      <c r="A65" s="80" t="s">
        <v>37</v>
      </c>
      <c r="B65" s="69" t="s">
        <v>127</v>
      </c>
      <c r="C65" s="88">
        <v>5</v>
      </c>
      <c r="D65" s="88">
        <v>0</v>
      </c>
      <c r="E65" s="88">
        <v>5</v>
      </c>
      <c r="F65" s="88">
        <v>1</v>
      </c>
      <c r="G65" s="88">
        <v>0</v>
      </c>
      <c r="H65" s="88">
        <v>4</v>
      </c>
      <c r="I65" s="88">
        <v>4</v>
      </c>
      <c r="J65" s="88">
        <v>4</v>
      </c>
      <c r="K65" s="88">
        <v>0</v>
      </c>
      <c r="L65" s="88">
        <v>0</v>
      </c>
      <c r="M65" s="88">
        <v>0</v>
      </c>
      <c r="N65" s="88">
        <v>0</v>
      </c>
      <c r="O65" s="88">
        <v>0</v>
      </c>
      <c r="P65" s="88">
        <v>0</v>
      </c>
      <c r="Q65" s="88">
        <v>0</v>
      </c>
      <c r="R65" s="88">
        <v>0</v>
      </c>
      <c r="S65" s="101">
        <f t="shared" si="1"/>
        <v>1</v>
      </c>
    </row>
    <row r="66" spans="1:19" ht="24.75" customHeight="1" thickBot="1">
      <c r="A66" s="79" t="s">
        <v>40</v>
      </c>
      <c r="B66" s="70" t="s">
        <v>128</v>
      </c>
      <c r="C66" s="89">
        <v>10</v>
      </c>
      <c r="D66" s="89">
        <v>1</v>
      </c>
      <c r="E66" s="89">
        <v>9</v>
      </c>
      <c r="F66" s="89">
        <v>1</v>
      </c>
      <c r="G66" s="89">
        <v>0</v>
      </c>
      <c r="H66" s="89">
        <v>9</v>
      </c>
      <c r="I66" s="89">
        <v>8</v>
      </c>
      <c r="J66" s="89">
        <v>8</v>
      </c>
      <c r="K66" s="89">
        <v>0</v>
      </c>
      <c r="L66" s="89">
        <v>0</v>
      </c>
      <c r="M66" s="89">
        <v>0</v>
      </c>
      <c r="N66" s="89">
        <v>0</v>
      </c>
      <c r="O66" s="89">
        <v>0</v>
      </c>
      <c r="P66" s="89">
        <v>0</v>
      </c>
      <c r="Q66" s="89">
        <v>1</v>
      </c>
      <c r="R66" s="89">
        <v>1</v>
      </c>
      <c r="S66" s="102">
        <f t="shared" si="1"/>
        <v>1</v>
      </c>
    </row>
    <row r="67" spans="1:19" ht="11.25" customHeight="1" thickTop="1">
      <c r="A67" s="92"/>
      <c r="B67" s="93"/>
      <c r="C67" s="94"/>
      <c r="D67" s="94"/>
      <c r="E67" s="94"/>
      <c r="F67" s="94"/>
      <c r="G67" s="94"/>
      <c r="H67" s="94"/>
      <c r="I67" s="94"/>
      <c r="J67" s="94"/>
      <c r="K67" s="94"/>
      <c r="L67" s="94"/>
      <c r="M67" s="94"/>
      <c r="N67" s="94"/>
      <c r="O67" s="94"/>
      <c r="P67" s="94"/>
      <c r="Q67" s="94"/>
      <c r="R67" s="94"/>
      <c r="S67" s="95"/>
    </row>
    <row r="68" spans="1:19" ht="17.25" customHeight="1">
      <c r="A68" s="175"/>
      <c r="B68" s="175"/>
      <c r="C68" s="175"/>
      <c r="D68" s="175"/>
      <c r="E68" s="175"/>
      <c r="F68" s="26"/>
      <c r="G68" s="26"/>
      <c r="H68" s="26"/>
      <c r="I68" s="26"/>
      <c r="J68" s="26"/>
      <c r="K68" s="26"/>
      <c r="L68" s="26"/>
      <c r="M68" s="26"/>
      <c r="N68" s="176" t="str">
        <f>'Thong tin'!B8</f>
        <v>Kon Tum, ngày 05 tháng 06 năm 2018</v>
      </c>
      <c r="O68" s="176"/>
      <c r="P68" s="176"/>
      <c r="Q68" s="176"/>
      <c r="R68" s="176"/>
      <c r="S68" s="176"/>
    </row>
    <row r="69" spans="1:19" ht="21" customHeight="1">
      <c r="A69" s="27"/>
      <c r="B69" s="177" t="s">
        <v>5</v>
      </c>
      <c r="C69" s="177"/>
      <c r="D69" s="177"/>
      <c r="E69" s="177"/>
      <c r="F69" s="28"/>
      <c r="G69" s="28"/>
      <c r="H69" s="28"/>
      <c r="I69" s="28"/>
      <c r="J69" s="28"/>
      <c r="K69" s="28"/>
      <c r="L69" s="28"/>
      <c r="M69" s="28"/>
      <c r="N69" s="178" t="str">
        <f>'Thong tin'!B7</f>
        <v>CỤC TRƯỞNG
</v>
      </c>
      <c r="O69" s="178"/>
      <c r="P69" s="178"/>
      <c r="Q69" s="178"/>
      <c r="R69" s="178"/>
      <c r="S69" s="178"/>
    </row>
    <row r="70" spans="1:19" ht="21" customHeight="1">
      <c r="A70" s="27"/>
      <c r="B70" s="28"/>
      <c r="C70" s="28"/>
      <c r="D70" s="28"/>
      <c r="E70" s="28"/>
      <c r="F70" s="28"/>
      <c r="G70" s="28"/>
      <c r="H70" s="28"/>
      <c r="I70" s="28"/>
      <c r="J70" s="28"/>
      <c r="K70" s="28"/>
      <c r="L70" s="28"/>
      <c r="M70" s="28"/>
      <c r="N70" s="87"/>
      <c r="O70" s="87"/>
      <c r="P70" s="87"/>
      <c r="Q70" s="87"/>
      <c r="R70" s="87"/>
      <c r="S70" s="87"/>
    </row>
    <row r="71" spans="1:19" ht="21" customHeight="1">
      <c r="A71" s="27"/>
      <c r="B71" s="28"/>
      <c r="C71" s="28"/>
      <c r="D71" s="28"/>
      <c r="E71" s="28"/>
      <c r="F71" s="28"/>
      <c r="G71" s="28"/>
      <c r="H71" s="28"/>
      <c r="I71" s="28"/>
      <c r="J71" s="28"/>
      <c r="K71" s="28"/>
      <c r="L71" s="28"/>
      <c r="M71" s="28"/>
      <c r="N71" s="87"/>
      <c r="O71" s="87"/>
      <c r="P71" s="87"/>
      <c r="Q71" s="87"/>
      <c r="R71" s="87"/>
      <c r="S71" s="87"/>
    </row>
    <row r="72" spans="1:19" ht="21" customHeight="1">
      <c r="A72" s="27"/>
      <c r="B72" s="221" t="s">
        <v>130</v>
      </c>
      <c r="C72" s="221"/>
      <c r="D72" s="221"/>
      <c r="E72" s="221"/>
      <c r="F72" s="28"/>
      <c r="G72" s="28"/>
      <c r="H72" s="28"/>
      <c r="I72" s="28"/>
      <c r="J72" s="28"/>
      <c r="K72" s="28"/>
      <c r="L72" s="28"/>
      <c r="M72" s="28"/>
      <c r="N72" s="87"/>
      <c r="O72" s="87"/>
      <c r="P72" s="87"/>
      <c r="Q72" s="87"/>
      <c r="R72" s="87"/>
      <c r="S72" s="87"/>
    </row>
    <row r="73" spans="1:19" ht="21" customHeight="1">
      <c r="A73" s="27"/>
      <c r="B73" s="28"/>
      <c r="C73" s="28"/>
      <c r="D73" s="28"/>
      <c r="E73" s="28"/>
      <c r="F73" s="28"/>
      <c r="G73" s="28"/>
      <c r="H73" s="28"/>
      <c r="I73" s="28"/>
      <c r="J73" s="28"/>
      <c r="K73" s="28"/>
      <c r="L73" s="28"/>
      <c r="M73" s="28"/>
      <c r="N73" s="87"/>
      <c r="O73" s="87"/>
      <c r="P73" s="87"/>
      <c r="Q73" s="87"/>
      <c r="R73" s="87"/>
      <c r="S73" s="87"/>
    </row>
    <row r="74" spans="1:19" ht="24.75" customHeight="1">
      <c r="A74" s="13"/>
      <c r="B74" s="29"/>
      <c r="C74" s="29"/>
      <c r="D74" s="29"/>
      <c r="E74" s="14"/>
      <c r="F74" s="14"/>
      <c r="G74" s="14"/>
      <c r="H74" s="14"/>
      <c r="I74" s="14"/>
      <c r="J74" s="14"/>
      <c r="K74" s="14"/>
      <c r="L74" s="14"/>
      <c r="M74" s="14"/>
      <c r="N74" s="14"/>
      <c r="O74" s="14"/>
      <c r="P74" s="14"/>
      <c r="Q74" s="14"/>
      <c r="R74" s="14"/>
      <c r="S74" s="14"/>
    </row>
    <row r="75" spans="1:19" ht="24.75" customHeight="1">
      <c r="A75" s="13"/>
      <c r="B75" s="170" t="str">
        <f>'Thong tin'!B5</f>
        <v>Phạm Anh Vũ</v>
      </c>
      <c r="C75" s="170"/>
      <c r="D75" s="170"/>
      <c r="E75" s="170"/>
      <c r="F75" s="13"/>
      <c r="G75" s="13"/>
      <c r="H75" s="13"/>
      <c r="I75" s="13"/>
      <c r="J75" s="13"/>
      <c r="K75" s="13"/>
      <c r="L75" s="13"/>
      <c r="M75" s="13"/>
      <c r="N75" s="170" t="str">
        <f>'Thong tin'!B6</f>
        <v>Cao Minh Hoàng Tùng</v>
      </c>
      <c r="O75" s="170"/>
      <c r="P75" s="170"/>
      <c r="Q75" s="170"/>
      <c r="R75" s="170"/>
      <c r="S75" s="170"/>
    </row>
    <row r="76" spans="1:19" ht="24.75" customHeight="1">
      <c r="A76" s="30"/>
      <c r="B76" s="30"/>
      <c r="C76" s="30"/>
      <c r="D76" s="30"/>
      <c r="E76" s="30"/>
      <c r="F76" s="30"/>
      <c r="G76" s="30"/>
      <c r="H76" s="30"/>
      <c r="I76" s="30"/>
      <c r="J76" s="30"/>
      <c r="K76" s="30"/>
      <c r="L76" s="30"/>
      <c r="M76" s="30"/>
      <c r="N76" s="30"/>
      <c r="O76" s="30"/>
      <c r="P76" s="30"/>
      <c r="Q76" s="30"/>
      <c r="R76" s="30"/>
      <c r="S76" s="30"/>
    </row>
    <row r="77" ht="24.75" customHeight="1"/>
    <row r="78" ht="24.75" customHeight="1"/>
    <row r="79" ht="24.75" customHeight="1"/>
    <row r="80" ht="24.75" customHeight="1"/>
    <row r="81" ht="24.75" customHeight="1"/>
    <row r="82" spans="1:19" s="31" customFormat="1" ht="29.25" customHeight="1">
      <c r="A82" s="9"/>
      <c r="B82" s="9"/>
      <c r="C82" s="9"/>
      <c r="D82" s="9"/>
      <c r="E82" s="9"/>
      <c r="F82" s="9"/>
      <c r="G82" s="9"/>
      <c r="H82" s="9"/>
      <c r="I82" s="9"/>
      <c r="J82" s="9"/>
      <c r="K82" s="9"/>
      <c r="L82" s="9"/>
      <c r="M82" s="9"/>
      <c r="N82" s="9"/>
      <c r="O82" s="9"/>
      <c r="P82" s="9"/>
      <c r="Q82" s="9"/>
      <c r="R82" s="9"/>
      <c r="S82" s="9"/>
    </row>
    <row r="83" spans="1:19" s="32" customFormat="1" ht="19.5" customHeight="1">
      <c r="A83" s="9"/>
      <c r="B83" s="9"/>
      <c r="C83" s="9"/>
      <c r="D83" s="9"/>
      <c r="E83" s="9"/>
      <c r="F83" s="9"/>
      <c r="G83" s="9"/>
      <c r="H83" s="9"/>
      <c r="I83" s="9"/>
      <c r="J83" s="9"/>
      <c r="K83" s="9"/>
      <c r="L83" s="9"/>
      <c r="M83" s="9"/>
      <c r="N83" s="9"/>
      <c r="O83" s="9"/>
      <c r="P83" s="9"/>
      <c r="Q83" s="9"/>
      <c r="R83" s="9"/>
      <c r="S83" s="9"/>
    </row>
    <row r="87" ht="15.75" customHeight="1"/>
    <row r="88" ht="15.75" customHeight="1"/>
  </sheetData>
  <sheetProtection/>
  <mergeCells count="33">
    <mergeCell ref="A3:D3"/>
    <mergeCell ref="E3:O3"/>
    <mergeCell ref="E1:O1"/>
    <mergeCell ref="A2:D2"/>
    <mergeCell ref="E2:O2"/>
    <mergeCell ref="P2:S2"/>
    <mergeCell ref="P4:S4"/>
    <mergeCell ref="P5:S5"/>
    <mergeCell ref="A6:B9"/>
    <mergeCell ref="C6:E6"/>
    <mergeCell ref="F6:F9"/>
    <mergeCell ref="G6:G9"/>
    <mergeCell ref="H6:Q6"/>
    <mergeCell ref="R6:R9"/>
    <mergeCell ref="S6:S9"/>
    <mergeCell ref="C7:C9"/>
    <mergeCell ref="D7:E7"/>
    <mergeCell ref="H7:H9"/>
    <mergeCell ref="I7:P7"/>
    <mergeCell ref="Q7:Q9"/>
    <mergeCell ref="D8:D9"/>
    <mergeCell ref="E8:E9"/>
    <mergeCell ref="I8:I9"/>
    <mergeCell ref="J8:P8"/>
    <mergeCell ref="B75:E75"/>
    <mergeCell ref="N75:S75"/>
    <mergeCell ref="A10:B10"/>
    <mergeCell ref="A11:B11"/>
    <mergeCell ref="A68:E68"/>
    <mergeCell ref="N68:S68"/>
    <mergeCell ref="B69:E69"/>
    <mergeCell ref="N69:S69"/>
    <mergeCell ref="B72:E72"/>
  </mergeCells>
  <printOptions/>
  <pageMargins left="0.3937007874015748" right="0" top="0.41" bottom="0.24" header="0.4330708661417323" footer="0.1968503937007874"/>
  <pageSetup horizontalDpi="600" verticalDpi="600" orientation="landscape" paperSize="9" scale="88" r:id="rId2"/>
  <headerFooter differentFirst="1"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tabColor indexed="19"/>
  </sheetPr>
  <dimension ref="A1:AJ77"/>
  <sheetViews>
    <sheetView showZeros="0" tabSelected="1" view="pageBreakPreview" zoomScale="85" zoomScaleNormal="85" zoomScaleSheetLayoutView="85" zoomScalePageLayoutView="0" workbookViewId="0" topLeftCell="A58">
      <selection activeCell="H71" sqref="H71"/>
    </sheetView>
  </sheetViews>
  <sheetFormatPr defaultColWidth="8.796875" defaultRowHeight="15"/>
  <cols>
    <col min="1" max="1" width="3" style="8" customWidth="1"/>
    <col min="2" max="2" width="16.19921875" style="8" customWidth="1"/>
    <col min="3" max="3" width="9.8984375" style="8" customWidth="1"/>
    <col min="4" max="4" width="10.5" style="8" customWidth="1"/>
    <col min="5" max="5" width="9.59765625" style="8" customWidth="1"/>
    <col min="6" max="6" width="9" style="8" customWidth="1"/>
    <col min="7" max="7" width="7.5" style="8" customWidth="1"/>
    <col min="8" max="8" width="9.59765625" style="8" customWidth="1"/>
    <col min="9" max="9" width="10.19921875" style="8" customWidth="1"/>
    <col min="10" max="10" width="8.59765625" style="8" customWidth="1"/>
    <col min="11" max="11" width="9.5" style="8" customWidth="1"/>
    <col min="12" max="12" width="6.3984375" style="8" customWidth="1"/>
    <col min="13" max="13" width="10.59765625" style="8" customWidth="1"/>
    <col min="14" max="14" width="10.3984375" style="8" customWidth="1"/>
    <col min="15" max="15" width="7.8984375" style="8" customWidth="1"/>
    <col min="16" max="16" width="5.59765625" style="8" customWidth="1"/>
    <col min="17" max="17" width="6" style="8" customWidth="1"/>
    <col min="18" max="18" width="10" style="8" customWidth="1"/>
    <col min="19" max="19" width="9.59765625" style="8" customWidth="1"/>
    <col min="20" max="20" width="7.3984375" style="8" customWidth="1"/>
    <col min="21" max="16384" width="9" style="8" customWidth="1"/>
  </cols>
  <sheetData>
    <row r="1" spans="1:20" ht="20.25" customHeight="1">
      <c r="A1" s="33" t="s">
        <v>78</v>
      </c>
      <c r="B1" s="33"/>
      <c r="C1" s="33"/>
      <c r="E1" s="195" t="s">
        <v>79</v>
      </c>
      <c r="F1" s="195"/>
      <c r="G1" s="195"/>
      <c r="H1" s="195"/>
      <c r="I1" s="195"/>
      <c r="J1" s="195"/>
      <c r="K1" s="195"/>
      <c r="L1" s="195"/>
      <c r="M1" s="195"/>
      <c r="N1" s="195"/>
      <c r="O1" s="195"/>
      <c r="P1" s="195"/>
      <c r="Q1" s="34" t="s">
        <v>80</v>
      </c>
      <c r="R1" s="17"/>
      <c r="S1" s="17"/>
      <c r="T1" s="17"/>
    </row>
    <row r="2" spans="1:20" ht="17.25" customHeight="1">
      <c r="A2" s="219" t="s">
        <v>30</v>
      </c>
      <c r="B2" s="219"/>
      <c r="C2" s="219"/>
      <c r="D2" s="219"/>
      <c r="E2" s="196" t="s">
        <v>49</v>
      </c>
      <c r="F2" s="196"/>
      <c r="G2" s="196"/>
      <c r="H2" s="196"/>
      <c r="I2" s="196"/>
      <c r="J2" s="196"/>
      <c r="K2" s="196"/>
      <c r="L2" s="196"/>
      <c r="M2" s="196"/>
      <c r="N2" s="196"/>
      <c r="O2" s="196"/>
      <c r="P2" s="196"/>
      <c r="Q2" s="220" t="str">
        <f>'Thong tin'!B4</f>
        <v>Cục THADS tỉnh Kon Tum</v>
      </c>
      <c r="R2" s="220"/>
      <c r="S2" s="220"/>
      <c r="T2" s="220"/>
    </row>
    <row r="3" spans="1:20" ht="18" customHeight="1">
      <c r="A3" s="219" t="s">
        <v>31</v>
      </c>
      <c r="B3" s="219"/>
      <c r="C3" s="219"/>
      <c r="D3" s="219"/>
      <c r="E3" s="194" t="str">
        <f>'Thong tin'!B3</f>
        <v>08 tháng / năm 2018</v>
      </c>
      <c r="F3" s="194"/>
      <c r="G3" s="194"/>
      <c r="H3" s="194"/>
      <c r="I3" s="194"/>
      <c r="J3" s="194"/>
      <c r="K3" s="194"/>
      <c r="L3" s="194"/>
      <c r="M3" s="194"/>
      <c r="N3" s="194"/>
      <c r="O3" s="194"/>
      <c r="P3" s="194"/>
      <c r="Q3" s="34" t="s">
        <v>50</v>
      </c>
      <c r="R3" s="35"/>
      <c r="S3" s="17"/>
      <c r="T3" s="17"/>
    </row>
    <row r="4" spans="1:20" ht="14.25" customHeight="1">
      <c r="A4" s="36" t="s">
        <v>51</v>
      </c>
      <c r="B4" s="33"/>
      <c r="C4" s="33"/>
      <c r="D4" s="33"/>
      <c r="E4" s="33"/>
      <c r="F4" s="33"/>
      <c r="G4" s="33"/>
      <c r="H4" s="33"/>
      <c r="I4" s="33"/>
      <c r="J4" s="33"/>
      <c r="K4" s="33"/>
      <c r="L4" s="33"/>
      <c r="M4" s="33"/>
      <c r="N4" s="33"/>
      <c r="O4" s="37"/>
      <c r="P4" s="37"/>
      <c r="Q4" s="217" t="s">
        <v>32</v>
      </c>
      <c r="R4" s="217"/>
      <c r="S4" s="217"/>
      <c r="T4" s="217"/>
    </row>
    <row r="5" spans="2:20" ht="21.75" customHeight="1" thickBot="1">
      <c r="B5" s="38"/>
      <c r="C5" s="38"/>
      <c r="I5" s="7"/>
      <c r="N5" s="71"/>
      <c r="Q5" s="218" t="s">
        <v>12</v>
      </c>
      <c r="R5" s="218"/>
      <c r="S5" s="218"/>
      <c r="T5" s="218"/>
    </row>
    <row r="6" spans="1:36" ht="18.75" customHeight="1" thickTop="1">
      <c r="A6" s="210" t="s">
        <v>2</v>
      </c>
      <c r="B6" s="211"/>
      <c r="C6" s="214" t="s">
        <v>3</v>
      </c>
      <c r="D6" s="214"/>
      <c r="E6" s="214"/>
      <c r="F6" s="215" t="s">
        <v>36</v>
      </c>
      <c r="G6" s="215" t="s">
        <v>52</v>
      </c>
      <c r="H6" s="216" t="s">
        <v>4</v>
      </c>
      <c r="I6" s="216"/>
      <c r="J6" s="216"/>
      <c r="K6" s="216"/>
      <c r="L6" s="216"/>
      <c r="M6" s="216"/>
      <c r="N6" s="216"/>
      <c r="O6" s="216"/>
      <c r="P6" s="216"/>
      <c r="Q6" s="216"/>
      <c r="R6" s="216"/>
      <c r="S6" s="214" t="s">
        <v>53</v>
      </c>
      <c r="T6" s="201" t="s">
        <v>54</v>
      </c>
      <c r="U6" s="16"/>
      <c r="V6" s="16"/>
      <c r="W6" s="16"/>
      <c r="X6" s="16"/>
      <c r="Y6" s="16"/>
      <c r="Z6" s="16"/>
      <c r="AA6" s="16"/>
      <c r="AB6" s="16"/>
      <c r="AC6" s="16"/>
      <c r="AD6" s="16"/>
      <c r="AE6" s="16"/>
      <c r="AF6" s="16"/>
      <c r="AG6" s="16"/>
      <c r="AH6" s="16"/>
      <c r="AI6" s="16"/>
      <c r="AJ6" s="16"/>
    </row>
    <row r="7" spans="1:36" s="39" customFormat="1" ht="21" customHeight="1">
      <c r="A7" s="212"/>
      <c r="B7" s="213"/>
      <c r="C7" s="203" t="s">
        <v>55</v>
      </c>
      <c r="D7" s="208" t="s">
        <v>35</v>
      </c>
      <c r="E7" s="208"/>
      <c r="F7" s="209"/>
      <c r="G7" s="209"/>
      <c r="H7" s="209" t="s">
        <v>4</v>
      </c>
      <c r="I7" s="203" t="s">
        <v>1</v>
      </c>
      <c r="J7" s="203"/>
      <c r="K7" s="203"/>
      <c r="L7" s="203"/>
      <c r="M7" s="203"/>
      <c r="N7" s="203"/>
      <c r="O7" s="203"/>
      <c r="P7" s="203"/>
      <c r="Q7" s="203"/>
      <c r="R7" s="209" t="s">
        <v>81</v>
      </c>
      <c r="S7" s="203"/>
      <c r="T7" s="202"/>
      <c r="U7" s="17"/>
      <c r="V7" s="17"/>
      <c r="W7" s="17"/>
      <c r="X7" s="17"/>
      <c r="Y7" s="17"/>
      <c r="Z7" s="17"/>
      <c r="AA7" s="17"/>
      <c r="AB7" s="17"/>
      <c r="AC7" s="17"/>
      <c r="AD7" s="17"/>
      <c r="AE7" s="17"/>
      <c r="AF7" s="17"/>
      <c r="AG7" s="17"/>
      <c r="AH7" s="17"/>
      <c r="AI7" s="17"/>
      <c r="AJ7" s="17"/>
    </row>
    <row r="8" spans="1:36" ht="21.75" customHeight="1">
      <c r="A8" s="212"/>
      <c r="B8" s="213"/>
      <c r="C8" s="203"/>
      <c r="D8" s="208" t="s">
        <v>56</v>
      </c>
      <c r="E8" s="208" t="s">
        <v>57</v>
      </c>
      <c r="F8" s="209"/>
      <c r="G8" s="209"/>
      <c r="H8" s="209"/>
      <c r="I8" s="209" t="s">
        <v>58</v>
      </c>
      <c r="J8" s="208" t="s">
        <v>35</v>
      </c>
      <c r="K8" s="208"/>
      <c r="L8" s="208"/>
      <c r="M8" s="208"/>
      <c r="N8" s="208"/>
      <c r="O8" s="208"/>
      <c r="P8" s="208"/>
      <c r="Q8" s="208"/>
      <c r="R8" s="209"/>
      <c r="S8" s="203"/>
      <c r="T8" s="202"/>
      <c r="U8" s="16"/>
      <c r="V8" s="16"/>
      <c r="W8" s="16"/>
      <c r="X8" s="16"/>
      <c r="Y8" s="16"/>
      <c r="Z8" s="16"/>
      <c r="AA8" s="16"/>
      <c r="AB8" s="16"/>
      <c r="AC8" s="16"/>
      <c r="AD8" s="16"/>
      <c r="AE8" s="16"/>
      <c r="AF8" s="16"/>
      <c r="AG8" s="16"/>
      <c r="AH8" s="16"/>
      <c r="AI8" s="16"/>
      <c r="AJ8" s="16"/>
    </row>
    <row r="9" spans="1:36" ht="84" customHeight="1">
      <c r="A9" s="212"/>
      <c r="B9" s="213"/>
      <c r="C9" s="203"/>
      <c r="D9" s="208"/>
      <c r="E9" s="208"/>
      <c r="F9" s="209"/>
      <c r="G9" s="209"/>
      <c r="H9" s="209"/>
      <c r="I9" s="209"/>
      <c r="J9" s="103" t="s">
        <v>59</v>
      </c>
      <c r="K9" s="103" t="s">
        <v>60</v>
      </c>
      <c r="L9" s="103" t="s">
        <v>44</v>
      </c>
      <c r="M9" s="104" t="s">
        <v>38</v>
      </c>
      <c r="N9" s="104" t="s">
        <v>61</v>
      </c>
      <c r="O9" s="104" t="s">
        <v>39</v>
      </c>
      <c r="P9" s="104" t="s">
        <v>62</v>
      </c>
      <c r="Q9" s="104" t="s">
        <v>11</v>
      </c>
      <c r="R9" s="209"/>
      <c r="S9" s="203"/>
      <c r="T9" s="202"/>
      <c r="U9" s="16"/>
      <c r="V9" s="16"/>
      <c r="W9" s="16"/>
      <c r="X9" s="16"/>
      <c r="Y9" s="16"/>
      <c r="Z9" s="16"/>
      <c r="AA9" s="16"/>
      <c r="AB9" s="16"/>
      <c r="AC9" s="16"/>
      <c r="AD9" s="16"/>
      <c r="AE9" s="16"/>
      <c r="AF9" s="16"/>
      <c r="AG9" s="16"/>
      <c r="AH9" s="16"/>
      <c r="AI9" s="16"/>
      <c r="AJ9" s="16"/>
    </row>
    <row r="10" spans="1:20" ht="17.25" customHeight="1">
      <c r="A10" s="204" t="s">
        <v>0</v>
      </c>
      <c r="B10" s="205"/>
      <c r="C10" s="105">
        <v>1</v>
      </c>
      <c r="D10" s="105">
        <v>2</v>
      </c>
      <c r="E10" s="105">
        <v>3</v>
      </c>
      <c r="F10" s="105">
        <v>4</v>
      </c>
      <c r="G10" s="105">
        <v>5</v>
      </c>
      <c r="H10" s="105">
        <v>6</v>
      </c>
      <c r="I10" s="105">
        <v>7</v>
      </c>
      <c r="J10" s="105">
        <v>8</v>
      </c>
      <c r="K10" s="105">
        <v>9</v>
      </c>
      <c r="L10" s="106">
        <v>10</v>
      </c>
      <c r="M10" s="106">
        <v>11</v>
      </c>
      <c r="N10" s="106">
        <v>12</v>
      </c>
      <c r="O10" s="106">
        <v>13</v>
      </c>
      <c r="P10" s="106">
        <v>14</v>
      </c>
      <c r="Q10" s="106">
        <v>15</v>
      </c>
      <c r="R10" s="106">
        <v>16</v>
      </c>
      <c r="S10" s="106">
        <v>17</v>
      </c>
      <c r="T10" s="107">
        <v>18</v>
      </c>
    </row>
    <row r="11" spans="1:20" ht="25.5" customHeight="1">
      <c r="A11" s="206" t="s">
        <v>34</v>
      </c>
      <c r="B11" s="207"/>
      <c r="C11" s="108">
        <v>727112129.4920001</v>
      </c>
      <c r="D11" s="108">
        <v>598312124.1920003</v>
      </c>
      <c r="E11" s="108">
        <v>128800005.30000001</v>
      </c>
      <c r="F11" s="108">
        <v>9806024.142</v>
      </c>
      <c r="G11" s="108">
        <v>321059.44</v>
      </c>
      <c r="H11" s="108">
        <v>717306105.3499999</v>
      </c>
      <c r="I11" s="108">
        <v>223723225.01100004</v>
      </c>
      <c r="J11" s="108">
        <v>33645822.403000005</v>
      </c>
      <c r="K11" s="108">
        <v>8948110.249</v>
      </c>
      <c r="L11" s="108">
        <v>7500</v>
      </c>
      <c r="M11" s="108">
        <v>156157678.518</v>
      </c>
      <c r="N11" s="108">
        <v>24844779.687</v>
      </c>
      <c r="O11" s="108">
        <v>119334.154</v>
      </c>
      <c r="P11" s="108">
        <v>0</v>
      </c>
      <c r="Q11" s="108">
        <v>0</v>
      </c>
      <c r="R11" s="108">
        <v>493582880.3389999</v>
      </c>
      <c r="S11" s="108">
        <v>674704672.698</v>
      </c>
      <c r="T11" s="109">
        <f>(J11+K11+L11)/I11</f>
        <v>0.190420250959217</v>
      </c>
    </row>
    <row r="12" spans="1:20" s="37" customFormat="1" ht="30" customHeight="1">
      <c r="A12" s="110" t="s">
        <v>6</v>
      </c>
      <c r="B12" s="111" t="s">
        <v>20</v>
      </c>
      <c r="C12" s="112">
        <v>141231868.69</v>
      </c>
      <c r="D12" s="112">
        <v>126234552.14999999</v>
      </c>
      <c r="E12" s="112">
        <v>14997316.54</v>
      </c>
      <c r="F12" s="112">
        <v>6473251.552</v>
      </c>
      <c r="G12" s="112">
        <v>0</v>
      </c>
      <c r="H12" s="112">
        <v>134758617.138</v>
      </c>
      <c r="I12" s="112">
        <v>34874532.43999999</v>
      </c>
      <c r="J12" s="112">
        <v>1630342.713</v>
      </c>
      <c r="K12" s="112">
        <v>8704</v>
      </c>
      <c r="L12" s="112">
        <v>4750</v>
      </c>
      <c r="M12" s="112">
        <v>32160703.476999998</v>
      </c>
      <c r="N12" s="112">
        <v>1070032.25</v>
      </c>
      <c r="O12" s="112">
        <v>0</v>
      </c>
      <c r="P12" s="112">
        <v>0</v>
      </c>
      <c r="Q12" s="112">
        <v>0</v>
      </c>
      <c r="R12" s="112">
        <v>99884084.698</v>
      </c>
      <c r="S12" s="112">
        <v>133114820.42499998</v>
      </c>
      <c r="T12" s="113">
        <f aca="true" t="shared" si="0" ref="T12:T57">(J12+K12+L12)/I12</f>
        <v>0.04713458784940202</v>
      </c>
    </row>
    <row r="13" spans="1:20" ht="24.75" customHeight="1">
      <c r="A13" s="114" t="s">
        <v>37</v>
      </c>
      <c r="B13" s="115" t="s">
        <v>86</v>
      </c>
      <c r="C13" s="116">
        <v>2053011.55</v>
      </c>
      <c r="D13" s="116">
        <v>0</v>
      </c>
      <c r="E13" s="116">
        <v>2053011.55</v>
      </c>
      <c r="F13" s="116">
        <v>2033803.55</v>
      </c>
      <c r="G13" s="116">
        <v>0</v>
      </c>
      <c r="H13" s="116">
        <v>19208</v>
      </c>
      <c r="I13" s="116">
        <v>19208</v>
      </c>
      <c r="J13" s="116">
        <v>19208</v>
      </c>
      <c r="K13" s="116">
        <v>0</v>
      </c>
      <c r="L13" s="116">
        <v>0</v>
      </c>
      <c r="M13" s="116">
        <v>0</v>
      </c>
      <c r="N13" s="116">
        <v>0</v>
      </c>
      <c r="O13" s="116">
        <v>0</v>
      </c>
      <c r="P13" s="116">
        <v>0</v>
      </c>
      <c r="Q13" s="116">
        <v>0</v>
      </c>
      <c r="R13" s="116">
        <v>0</v>
      </c>
      <c r="S13" s="116">
        <v>0</v>
      </c>
      <c r="T13" s="117">
        <f t="shared" si="0"/>
        <v>1</v>
      </c>
    </row>
    <row r="14" spans="1:20" ht="24.75" customHeight="1">
      <c r="A14" s="118" t="s">
        <v>40</v>
      </c>
      <c r="B14" s="119" t="s">
        <v>87</v>
      </c>
      <c r="C14" s="120">
        <v>230097.84</v>
      </c>
      <c r="D14" s="120">
        <v>154688.84</v>
      </c>
      <c r="E14" s="120">
        <v>75409</v>
      </c>
      <c r="F14" s="120">
        <v>153400</v>
      </c>
      <c r="G14" s="120">
        <v>0</v>
      </c>
      <c r="H14" s="120">
        <v>76697.84</v>
      </c>
      <c r="I14" s="120">
        <v>37263</v>
      </c>
      <c r="J14" s="120">
        <v>21109</v>
      </c>
      <c r="K14" s="120">
        <v>8704</v>
      </c>
      <c r="L14" s="120">
        <v>4750</v>
      </c>
      <c r="M14" s="120">
        <v>2700</v>
      </c>
      <c r="N14" s="120">
        <v>0</v>
      </c>
      <c r="O14" s="120">
        <v>0</v>
      </c>
      <c r="P14" s="120">
        <v>0</v>
      </c>
      <c r="Q14" s="120">
        <v>0</v>
      </c>
      <c r="R14" s="120">
        <v>39434.84</v>
      </c>
      <c r="S14" s="120">
        <v>42134.84</v>
      </c>
      <c r="T14" s="121">
        <f t="shared" si="0"/>
        <v>0.9275420658562112</v>
      </c>
    </row>
    <row r="15" spans="1:20" ht="24.75" customHeight="1">
      <c r="A15" s="118" t="s">
        <v>41</v>
      </c>
      <c r="B15" s="119" t="s">
        <v>88</v>
      </c>
      <c r="C15" s="120">
        <v>392429.80799999996</v>
      </c>
      <c r="D15" s="120">
        <v>220286.658</v>
      </c>
      <c r="E15" s="120">
        <v>172143.15</v>
      </c>
      <c r="F15" s="120">
        <v>134824</v>
      </c>
      <c r="G15" s="120">
        <v>0</v>
      </c>
      <c r="H15" s="120">
        <v>257605.80799999996</v>
      </c>
      <c r="I15" s="120">
        <v>37319.15</v>
      </c>
      <c r="J15" s="120">
        <v>37319.15</v>
      </c>
      <c r="K15" s="120">
        <v>0</v>
      </c>
      <c r="L15" s="120">
        <v>0</v>
      </c>
      <c r="M15" s="120">
        <v>0</v>
      </c>
      <c r="N15" s="120">
        <v>0</v>
      </c>
      <c r="O15" s="120">
        <v>0</v>
      </c>
      <c r="P15" s="120">
        <v>0</v>
      </c>
      <c r="Q15" s="120">
        <v>0</v>
      </c>
      <c r="R15" s="120">
        <v>220286.658</v>
      </c>
      <c r="S15" s="120">
        <v>220286.658</v>
      </c>
      <c r="T15" s="121">
        <f t="shared" si="0"/>
        <v>1</v>
      </c>
    </row>
    <row r="16" spans="1:20" ht="24.75" customHeight="1">
      <c r="A16" s="118" t="s">
        <v>42</v>
      </c>
      <c r="B16" s="119" t="s">
        <v>89</v>
      </c>
      <c r="C16" s="120">
        <v>520856.324</v>
      </c>
      <c r="D16" s="120">
        <v>398607.324</v>
      </c>
      <c r="E16" s="120">
        <v>122249</v>
      </c>
      <c r="F16" s="120">
        <v>198162.378</v>
      </c>
      <c r="G16" s="120">
        <v>0</v>
      </c>
      <c r="H16" s="120">
        <v>322693.946</v>
      </c>
      <c r="I16" s="120">
        <v>51743.164</v>
      </c>
      <c r="J16" s="120">
        <v>51743.164</v>
      </c>
      <c r="K16" s="120">
        <v>0</v>
      </c>
      <c r="L16" s="120">
        <v>0</v>
      </c>
      <c r="M16" s="120">
        <v>0</v>
      </c>
      <c r="N16" s="120">
        <v>0</v>
      </c>
      <c r="O16" s="120">
        <v>0</v>
      </c>
      <c r="P16" s="120">
        <v>0</v>
      </c>
      <c r="Q16" s="120">
        <v>0</v>
      </c>
      <c r="R16" s="120">
        <v>270950.782</v>
      </c>
      <c r="S16" s="120">
        <v>270950.782</v>
      </c>
      <c r="T16" s="121">
        <f t="shared" si="0"/>
        <v>1</v>
      </c>
    </row>
    <row r="17" spans="1:20" ht="24.75" customHeight="1">
      <c r="A17" s="118" t="s">
        <v>43</v>
      </c>
      <c r="B17" s="119" t="s">
        <v>90</v>
      </c>
      <c r="C17" s="120">
        <v>48996612.118999995</v>
      </c>
      <c r="D17" s="120">
        <v>48931709.118999995</v>
      </c>
      <c r="E17" s="120">
        <v>64903</v>
      </c>
      <c r="F17" s="120">
        <v>6935</v>
      </c>
      <c r="G17" s="120">
        <v>0</v>
      </c>
      <c r="H17" s="120">
        <v>48989677.118999995</v>
      </c>
      <c r="I17" s="120">
        <v>145914.263</v>
      </c>
      <c r="J17" s="120">
        <v>56696</v>
      </c>
      <c r="K17" s="120">
        <v>0</v>
      </c>
      <c r="L17" s="120">
        <v>0</v>
      </c>
      <c r="M17" s="120">
        <v>89217.263</v>
      </c>
      <c r="N17" s="120">
        <v>1</v>
      </c>
      <c r="O17" s="120">
        <v>0</v>
      </c>
      <c r="P17" s="120">
        <v>0</v>
      </c>
      <c r="Q17" s="120">
        <v>0</v>
      </c>
      <c r="R17" s="120">
        <v>48843762.856</v>
      </c>
      <c r="S17" s="120">
        <v>48932981.118999995</v>
      </c>
      <c r="T17" s="121">
        <f t="shared" si="0"/>
        <v>0.3885569431961562</v>
      </c>
    </row>
    <row r="18" spans="1:20" ht="24.75" customHeight="1">
      <c r="A18" s="118" t="s">
        <v>63</v>
      </c>
      <c r="B18" s="119" t="s">
        <v>91</v>
      </c>
      <c r="C18" s="120">
        <v>4659068.1620000005</v>
      </c>
      <c r="D18" s="120">
        <v>1643666.883</v>
      </c>
      <c r="E18" s="120">
        <v>3015401.279</v>
      </c>
      <c r="F18" s="120">
        <v>5450</v>
      </c>
      <c r="G18" s="120">
        <v>0</v>
      </c>
      <c r="H18" s="120">
        <v>4653618.1620000005</v>
      </c>
      <c r="I18" s="120">
        <v>4037022.529</v>
      </c>
      <c r="J18" s="120">
        <v>44943.717000000004</v>
      </c>
      <c r="K18" s="120">
        <v>0</v>
      </c>
      <c r="L18" s="120">
        <v>0</v>
      </c>
      <c r="M18" s="120">
        <v>2922047.562</v>
      </c>
      <c r="N18" s="120">
        <v>1070031.25</v>
      </c>
      <c r="O18" s="120">
        <v>0</v>
      </c>
      <c r="P18" s="120">
        <v>0</v>
      </c>
      <c r="Q18" s="120">
        <v>0</v>
      </c>
      <c r="R18" s="120">
        <v>616595.6329999999</v>
      </c>
      <c r="S18" s="120">
        <v>4608674.445</v>
      </c>
      <c r="T18" s="121">
        <f t="shared" si="0"/>
        <v>0.011132887338910366</v>
      </c>
    </row>
    <row r="19" spans="1:20" ht="24.75" customHeight="1">
      <c r="A19" s="118" t="s">
        <v>45</v>
      </c>
      <c r="B19" s="119" t="s">
        <v>92</v>
      </c>
      <c r="C19" s="120">
        <v>445934.189</v>
      </c>
      <c r="D19" s="120">
        <v>332887.143</v>
      </c>
      <c r="E19" s="120">
        <v>113047.046</v>
      </c>
      <c r="F19" s="120">
        <v>109202.546</v>
      </c>
      <c r="G19" s="120">
        <v>0</v>
      </c>
      <c r="H19" s="120">
        <v>336731.64300000004</v>
      </c>
      <c r="I19" s="120">
        <v>4544.5</v>
      </c>
      <c r="J19" s="120">
        <v>3844.5</v>
      </c>
      <c r="K19" s="120">
        <v>0</v>
      </c>
      <c r="L19" s="120">
        <v>0</v>
      </c>
      <c r="M19" s="120">
        <v>700</v>
      </c>
      <c r="N19" s="120">
        <v>0</v>
      </c>
      <c r="O19" s="120">
        <v>0</v>
      </c>
      <c r="P19" s="120">
        <v>0</v>
      </c>
      <c r="Q19" s="120">
        <v>0</v>
      </c>
      <c r="R19" s="120">
        <v>332187.143</v>
      </c>
      <c r="S19" s="120">
        <v>332887.143</v>
      </c>
      <c r="T19" s="121">
        <f t="shared" si="0"/>
        <v>0.8459676532071735</v>
      </c>
    </row>
    <row r="20" spans="1:20" ht="24.75" customHeight="1">
      <c r="A20" s="118" t="s">
        <v>64</v>
      </c>
      <c r="B20" s="119" t="s">
        <v>93</v>
      </c>
      <c r="C20" s="120">
        <v>83540000.818</v>
      </c>
      <c r="D20" s="120">
        <v>74552705.183</v>
      </c>
      <c r="E20" s="120">
        <v>8987295.635</v>
      </c>
      <c r="F20" s="120">
        <v>3711744.078</v>
      </c>
      <c r="G20" s="120">
        <v>0</v>
      </c>
      <c r="H20" s="120">
        <v>79828256.74000001</v>
      </c>
      <c r="I20" s="120">
        <v>30267389.953999996</v>
      </c>
      <c r="J20" s="120">
        <v>1309950.422</v>
      </c>
      <c r="K20" s="120">
        <v>0</v>
      </c>
      <c r="L20" s="120">
        <v>0</v>
      </c>
      <c r="M20" s="120">
        <v>28957439.531999998</v>
      </c>
      <c r="N20" s="120">
        <v>0</v>
      </c>
      <c r="O20" s="120">
        <v>0</v>
      </c>
      <c r="P20" s="120">
        <v>0</v>
      </c>
      <c r="Q20" s="120">
        <v>0</v>
      </c>
      <c r="R20" s="120">
        <v>49560866.786</v>
      </c>
      <c r="S20" s="120">
        <v>78518306.31799999</v>
      </c>
      <c r="T20" s="121">
        <f t="shared" si="0"/>
        <v>0.04327926603485951</v>
      </c>
    </row>
    <row r="21" spans="1:20" ht="24.75" customHeight="1">
      <c r="A21" s="118" t="s">
        <v>83</v>
      </c>
      <c r="B21" s="119" t="s">
        <v>94</v>
      </c>
      <c r="C21" s="122">
        <v>139939.76</v>
      </c>
      <c r="D21" s="122">
        <v>1</v>
      </c>
      <c r="E21" s="122">
        <v>139938.76</v>
      </c>
      <c r="F21" s="122">
        <v>82415</v>
      </c>
      <c r="G21" s="122">
        <v>0</v>
      </c>
      <c r="H21" s="120">
        <v>57524.76000000001</v>
      </c>
      <c r="I21" s="120">
        <v>57524.76</v>
      </c>
      <c r="J21" s="122">
        <v>57523.76</v>
      </c>
      <c r="K21" s="122">
        <v>0</v>
      </c>
      <c r="L21" s="122">
        <v>0</v>
      </c>
      <c r="M21" s="122">
        <v>1</v>
      </c>
      <c r="N21" s="122">
        <v>0</v>
      </c>
      <c r="O21" s="122">
        <v>0</v>
      </c>
      <c r="P21" s="122">
        <v>0</v>
      </c>
      <c r="Q21" s="122">
        <v>0</v>
      </c>
      <c r="R21" s="122">
        <v>0</v>
      </c>
      <c r="S21" s="122">
        <v>1</v>
      </c>
      <c r="T21" s="121">
        <f t="shared" si="0"/>
        <v>0.9999826161812757</v>
      </c>
    </row>
    <row r="22" spans="1:20" ht="24.75" customHeight="1">
      <c r="A22" s="118" t="s">
        <v>82</v>
      </c>
      <c r="B22" s="119" t="s">
        <v>95</v>
      </c>
      <c r="C22" s="122">
        <v>96459</v>
      </c>
      <c r="D22" s="122">
        <v>0</v>
      </c>
      <c r="E22" s="122">
        <v>96459</v>
      </c>
      <c r="F22" s="122">
        <v>200</v>
      </c>
      <c r="G22" s="122">
        <v>0</v>
      </c>
      <c r="H22" s="120">
        <v>96259</v>
      </c>
      <c r="I22" s="120">
        <v>96259</v>
      </c>
      <c r="J22" s="122">
        <v>26957</v>
      </c>
      <c r="K22" s="122">
        <v>0</v>
      </c>
      <c r="L22" s="122">
        <v>0</v>
      </c>
      <c r="M22" s="122">
        <v>69302</v>
      </c>
      <c r="N22" s="122">
        <v>0</v>
      </c>
      <c r="O22" s="122">
        <v>0</v>
      </c>
      <c r="P22" s="122">
        <v>0</v>
      </c>
      <c r="Q22" s="122">
        <v>0</v>
      </c>
      <c r="R22" s="122">
        <v>0</v>
      </c>
      <c r="S22" s="122">
        <v>69302</v>
      </c>
      <c r="T22" s="121">
        <f t="shared" si="0"/>
        <v>0.28004654110265015</v>
      </c>
    </row>
    <row r="23" spans="1:20" ht="24.75" customHeight="1">
      <c r="A23" s="123" t="s">
        <v>84</v>
      </c>
      <c r="B23" s="119" t="s">
        <v>96</v>
      </c>
      <c r="C23" s="122">
        <v>157459.12</v>
      </c>
      <c r="D23" s="122">
        <v>0</v>
      </c>
      <c r="E23" s="122">
        <v>157459.12</v>
      </c>
      <c r="F23" s="122">
        <v>37115</v>
      </c>
      <c r="G23" s="122">
        <v>0</v>
      </c>
      <c r="H23" s="120">
        <v>120344.12</v>
      </c>
      <c r="I23" s="120">
        <v>120344.12</v>
      </c>
      <c r="J23" s="122">
        <v>1048</v>
      </c>
      <c r="K23" s="122">
        <v>0</v>
      </c>
      <c r="L23" s="122">
        <v>0</v>
      </c>
      <c r="M23" s="122">
        <v>119296.12</v>
      </c>
      <c r="N23" s="122">
        <v>0</v>
      </c>
      <c r="O23" s="122">
        <v>0</v>
      </c>
      <c r="P23" s="122">
        <v>0</v>
      </c>
      <c r="Q23" s="122">
        <v>0</v>
      </c>
      <c r="R23" s="122">
        <v>0</v>
      </c>
      <c r="S23" s="122">
        <v>119296.12</v>
      </c>
      <c r="T23" s="121">
        <f t="shared" si="0"/>
        <v>0.008708360657753782</v>
      </c>
    </row>
    <row r="24" spans="1:20" ht="24.75" customHeight="1">
      <c r="A24" s="110" t="s">
        <v>7</v>
      </c>
      <c r="B24" s="124" t="s">
        <v>65</v>
      </c>
      <c r="C24" s="112">
        <v>585880260.8020002</v>
      </c>
      <c r="D24" s="112">
        <v>472077572.04200023</v>
      </c>
      <c r="E24" s="112">
        <v>113802688.76</v>
      </c>
      <c r="F24" s="112">
        <v>3332772.5900000003</v>
      </c>
      <c r="G24" s="112">
        <v>321059.44</v>
      </c>
      <c r="H24" s="112">
        <v>582547488.212</v>
      </c>
      <c r="I24" s="112">
        <v>188848692.57100004</v>
      </c>
      <c r="J24" s="112">
        <v>32015479.69</v>
      </c>
      <c r="K24" s="112">
        <v>8939406.249</v>
      </c>
      <c r="L24" s="112">
        <v>2750</v>
      </c>
      <c r="M24" s="112">
        <v>123996975.04100001</v>
      </c>
      <c r="N24" s="112">
        <v>23774747.437</v>
      </c>
      <c r="O24" s="112">
        <v>119334.154</v>
      </c>
      <c r="P24" s="112">
        <v>0</v>
      </c>
      <c r="Q24" s="112">
        <v>0</v>
      </c>
      <c r="R24" s="112">
        <v>393698795.6409999</v>
      </c>
      <c r="S24" s="112">
        <v>541589852.273</v>
      </c>
      <c r="T24" s="113">
        <f t="shared" si="0"/>
        <v>0.21688069629394688</v>
      </c>
    </row>
    <row r="25" spans="1:20" ht="30" customHeight="1">
      <c r="A25" s="125" t="s">
        <v>6</v>
      </c>
      <c r="B25" s="126" t="s">
        <v>66</v>
      </c>
      <c r="C25" s="127">
        <v>511617442.17800003</v>
      </c>
      <c r="D25" s="127">
        <v>429136199.87900007</v>
      </c>
      <c r="E25" s="127">
        <v>82481242.299</v>
      </c>
      <c r="F25" s="127">
        <v>1896407.87</v>
      </c>
      <c r="G25" s="127">
        <v>321059.44</v>
      </c>
      <c r="H25" s="127">
        <v>509721034.308</v>
      </c>
      <c r="I25" s="127">
        <v>148428635.97800002</v>
      </c>
      <c r="J25" s="127">
        <v>24946810.673</v>
      </c>
      <c r="K25" s="127">
        <v>4130699.5429999996</v>
      </c>
      <c r="L25" s="127">
        <v>2750</v>
      </c>
      <c r="M25" s="127">
        <v>96180326.621</v>
      </c>
      <c r="N25" s="127">
        <v>23048714.987</v>
      </c>
      <c r="O25" s="127">
        <v>119334.154</v>
      </c>
      <c r="P25" s="127">
        <v>0</v>
      </c>
      <c r="Q25" s="127">
        <v>0</v>
      </c>
      <c r="R25" s="127">
        <v>361292398.33</v>
      </c>
      <c r="S25" s="127">
        <v>480640774.092</v>
      </c>
      <c r="T25" s="128">
        <f t="shared" si="0"/>
        <v>0.19592082096820085</v>
      </c>
    </row>
    <row r="26" spans="1:20" ht="24.75" customHeight="1">
      <c r="A26" s="118" t="s">
        <v>37</v>
      </c>
      <c r="B26" s="119" t="s">
        <v>97</v>
      </c>
      <c r="C26" s="120">
        <v>8497</v>
      </c>
      <c r="D26" s="120">
        <v>0</v>
      </c>
      <c r="E26" s="120">
        <v>8497</v>
      </c>
      <c r="F26" s="120">
        <v>0</v>
      </c>
      <c r="G26" s="120">
        <v>0</v>
      </c>
      <c r="H26" s="120">
        <v>8497</v>
      </c>
      <c r="I26" s="120">
        <v>8497</v>
      </c>
      <c r="J26" s="120">
        <v>8497</v>
      </c>
      <c r="K26" s="120">
        <v>0</v>
      </c>
      <c r="L26" s="120">
        <v>0</v>
      </c>
      <c r="M26" s="120">
        <v>0</v>
      </c>
      <c r="N26" s="120">
        <v>0</v>
      </c>
      <c r="O26" s="120">
        <v>0</v>
      </c>
      <c r="P26" s="120">
        <v>0</v>
      </c>
      <c r="Q26" s="120">
        <v>0</v>
      </c>
      <c r="R26" s="120">
        <v>0</v>
      </c>
      <c r="S26" s="120">
        <v>0</v>
      </c>
      <c r="T26" s="121">
        <f t="shared" si="0"/>
        <v>1</v>
      </c>
    </row>
    <row r="27" spans="1:20" ht="24.75" customHeight="1">
      <c r="A27" s="118" t="s">
        <v>40</v>
      </c>
      <c r="B27" s="119" t="s">
        <v>98</v>
      </c>
      <c r="C27" s="120">
        <v>19447519.972000003</v>
      </c>
      <c r="D27" s="120">
        <v>16922318.876000002</v>
      </c>
      <c r="E27" s="120">
        <v>2525201.096000001</v>
      </c>
      <c r="F27" s="120">
        <v>124650</v>
      </c>
      <c r="G27" s="120">
        <v>0</v>
      </c>
      <c r="H27" s="120">
        <v>19322869.972000003</v>
      </c>
      <c r="I27" s="120">
        <v>10777403.485</v>
      </c>
      <c r="J27" s="120">
        <v>2168123.033</v>
      </c>
      <c r="K27" s="120">
        <v>281891.673</v>
      </c>
      <c r="L27" s="120">
        <v>0</v>
      </c>
      <c r="M27" s="120">
        <v>8307388.779</v>
      </c>
      <c r="N27" s="120">
        <v>20000</v>
      </c>
      <c r="O27" s="120">
        <v>0</v>
      </c>
      <c r="P27" s="120">
        <v>0</v>
      </c>
      <c r="Q27" s="120">
        <v>0</v>
      </c>
      <c r="R27" s="120">
        <v>8545466.487</v>
      </c>
      <c r="S27" s="120">
        <v>16872855.266</v>
      </c>
      <c r="T27" s="121">
        <f t="shared" si="0"/>
        <v>0.2273288468238136</v>
      </c>
    </row>
    <row r="28" spans="1:20" ht="24.75" customHeight="1">
      <c r="A28" s="118" t="s">
        <v>41</v>
      </c>
      <c r="B28" s="129" t="s">
        <v>99</v>
      </c>
      <c r="C28" s="130">
        <v>13677829.437</v>
      </c>
      <c r="D28" s="130">
        <v>8455567.193</v>
      </c>
      <c r="E28" s="130">
        <v>5222262.244000001</v>
      </c>
      <c r="F28" s="130">
        <v>164069.9</v>
      </c>
      <c r="G28" s="120">
        <v>321059.44</v>
      </c>
      <c r="H28" s="120">
        <v>13513759.537</v>
      </c>
      <c r="I28" s="120">
        <v>7899144.233999999</v>
      </c>
      <c r="J28" s="130">
        <v>788490.75</v>
      </c>
      <c r="K28" s="130">
        <v>344804</v>
      </c>
      <c r="L28" s="130">
        <v>0</v>
      </c>
      <c r="M28" s="130">
        <v>6656201.134</v>
      </c>
      <c r="N28" s="130">
        <v>109648.35</v>
      </c>
      <c r="O28" s="130">
        <v>0</v>
      </c>
      <c r="P28" s="130">
        <v>0</v>
      </c>
      <c r="Q28" s="130">
        <v>0</v>
      </c>
      <c r="R28" s="130">
        <v>5614615.303</v>
      </c>
      <c r="S28" s="131">
        <v>12380464.787</v>
      </c>
      <c r="T28" s="132">
        <f t="shared" si="0"/>
        <v>0.143470573068156</v>
      </c>
    </row>
    <row r="29" spans="1:20" ht="24.75" customHeight="1">
      <c r="A29" s="118" t="s">
        <v>42</v>
      </c>
      <c r="B29" s="119" t="s">
        <v>100</v>
      </c>
      <c r="C29" s="120">
        <v>334541151.06700003</v>
      </c>
      <c r="D29" s="120">
        <v>327565554.74200004</v>
      </c>
      <c r="E29" s="120">
        <v>6975596.324999991</v>
      </c>
      <c r="F29" s="120">
        <v>1250</v>
      </c>
      <c r="G29" s="120">
        <v>0</v>
      </c>
      <c r="H29" s="120">
        <v>334539901.06700003</v>
      </c>
      <c r="I29" s="120">
        <v>44075017.881000005</v>
      </c>
      <c r="J29" s="120">
        <v>13013976</v>
      </c>
      <c r="K29" s="120">
        <v>266795.406</v>
      </c>
      <c r="L29" s="120">
        <v>2750</v>
      </c>
      <c r="M29" s="120">
        <v>30730298.536</v>
      </c>
      <c r="N29" s="120">
        <v>61197.939</v>
      </c>
      <c r="O29" s="120">
        <v>0</v>
      </c>
      <c r="P29" s="120">
        <v>0</v>
      </c>
      <c r="Q29" s="120">
        <v>0</v>
      </c>
      <c r="R29" s="120">
        <v>290464883.186</v>
      </c>
      <c r="S29" s="120">
        <v>321256379.661</v>
      </c>
      <c r="T29" s="121">
        <f t="shared" si="0"/>
        <v>0.30138436793978707</v>
      </c>
    </row>
    <row r="30" spans="1:20" ht="24.75" customHeight="1">
      <c r="A30" s="118" t="s">
        <v>43</v>
      </c>
      <c r="B30" s="133" t="s">
        <v>101</v>
      </c>
      <c r="C30" s="134">
        <v>19593948.018999998</v>
      </c>
      <c r="D30" s="134">
        <v>9824436.915</v>
      </c>
      <c r="E30" s="134">
        <v>9769511.103999998</v>
      </c>
      <c r="F30" s="134">
        <v>95660</v>
      </c>
      <c r="G30" s="134">
        <v>0</v>
      </c>
      <c r="H30" s="134">
        <v>19498288.018999998</v>
      </c>
      <c r="I30" s="134">
        <v>15833441.903</v>
      </c>
      <c r="J30" s="134">
        <v>2093896.046</v>
      </c>
      <c r="K30" s="134">
        <v>1425817.975</v>
      </c>
      <c r="L30" s="134">
        <v>0</v>
      </c>
      <c r="M30" s="134">
        <v>12194393.728000002</v>
      </c>
      <c r="N30" s="134">
        <v>0</v>
      </c>
      <c r="O30" s="134">
        <v>119334.154</v>
      </c>
      <c r="P30" s="134">
        <v>0</v>
      </c>
      <c r="Q30" s="134">
        <v>0</v>
      </c>
      <c r="R30" s="134">
        <v>3664846.116</v>
      </c>
      <c r="S30" s="134">
        <v>15978573.998000002</v>
      </c>
      <c r="T30" s="135">
        <f t="shared" si="0"/>
        <v>0.222296203350019</v>
      </c>
    </row>
    <row r="31" spans="1:20" ht="24.75" customHeight="1">
      <c r="A31" s="118" t="s">
        <v>63</v>
      </c>
      <c r="B31" s="119" t="s">
        <v>102</v>
      </c>
      <c r="C31" s="120">
        <v>15471556.565</v>
      </c>
      <c r="D31" s="120">
        <v>10559995.157</v>
      </c>
      <c r="E31" s="120">
        <v>4911561.408</v>
      </c>
      <c r="F31" s="120">
        <v>200</v>
      </c>
      <c r="G31" s="120">
        <v>0</v>
      </c>
      <c r="H31" s="120">
        <v>15471356.565</v>
      </c>
      <c r="I31" s="120">
        <v>10114241.377999999</v>
      </c>
      <c r="J31" s="120">
        <v>2823459.662</v>
      </c>
      <c r="K31" s="120">
        <v>552571.9619999999</v>
      </c>
      <c r="L31" s="120">
        <v>0</v>
      </c>
      <c r="M31" s="120">
        <v>6738209.754</v>
      </c>
      <c r="N31" s="120">
        <v>0</v>
      </c>
      <c r="O31" s="120">
        <v>0</v>
      </c>
      <c r="P31" s="120">
        <v>0</v>
      </c>
      <c r="Q31" s="120">
        <v>0</v>
      </c>
      <c r="R31" s="120">
        <v>5357115.187</v>
      </c>
      <c r="S31" s="120">
        <v>12095324.941</v>
      </c>
      <c r="T31" s="121">
        <f t="shared" si="0"/>
        <v>0.3337899005795312</v>
      </c>
    </row>
    <row r="32" spans="1:20" ht="24.75" customHeight="1">
      <c r="A32" s="118" t="s">
        <v>45</v>
      </c>
      <c r="B32" s="119" t="s">
        <v>103</v>
      </c>
      <c r="C32" s="136">
        <v>16878828.129</v>
      </c>
      <c r="D32" s="136">
        <v>8554587.794</v>
      </c>
      <c r="E32" s="136">
        <v>8324240.334999999</v>
      </c>
      <c r="F32" s="136">
        <v>700</v>
      </c>
      <c r="G32" s="136">
        <v>0</v>
      </c>
      <c r="H32" s="120">
        <v>16878128.129</v>
      </c>
      <c r="I32" s="120">
        <v>11379564.855999999</v>
      </c>
      <c r="J32" s="136">
        <v>1618954.059</v>
      </c>
      <c r="K32" s="136">
        <v>1106818.527</v>
      </c>
      <c r="L32" s="136">
        <v>0</v>
      </c>
      <c r="M32" s="136">
        <v>8653792.27</v>
      </c>
      <c r="N32" s="136">
        <v>0</v>
      </c>
      <c r="O32" s="136">
        <v>0</v>
      </c>
      <c r="P32" s="136">
        <v>0</v>
      </c>
      <c r="Q32" s="136">
        <v>0</v>
      </c>
      <c r="R32" s="136">
        <v>5498563.273</v>
      </c>
      <c r="S32" s="136">
        <v>14152355.543</v>
      </c>
      <c r="T32" s="121">
        <f t="shared" si="0"/>
        <v>0.23953223348103747</v>
      </c>
    </row>
    <row r="33" spans="1:20" ht="24.75" customHeight="1">
      <c r="A33" s="118" t="s">
        <v>64</v>
      </c>
      <c r="B33" s="119" t="s">
        <v>104</v>
      </c>
      <c r="C33" s="136">
        <v>91998111.98900001</v>
      </c>
      <c r="D33" s="136">
        <v>47253739.20200001</v>
      </c>
      <c r="E33" s="136">
        <v>44744372.787</v>
      </c>
      <c r="F33" s="136">
        <v>1509877.9700000002</v>
      </c>
      <c r="G33" s="136">
        <v>0</v>
      </c>
      <c r="H33" s="120">
        <v>90488234.01900001</v>
      </c>
      <c r="I33" s="120">
        <v>48341325.241</v>
      </c>
      <c r="J33" s="136">
        <v>2431414.123</v>
      </c>
      <c r="K33" s="136">
        <v>152000</v>
      </c>
      <c r="L33" s="136">
        <v>0</v>
      </c>
      <c r="M33" s="136">
        <v>22900042.419999998</v>
      </c>
      <c r="N33" s="136">
        <v>22857868.698</v>
      </c>
      <c r="O33" s="136">
        <v>0</v>
      </c>
      <c r="P33" s="136">
        <v>0</v>
      </c>
      <c r="Q33" s="136">
        <v>0</v>
      </c>
      <c r="R33" s="136">
        <v>42146908.778000005</v>
      </c>
      <c r="S33" s="136">
        <v>87904819.896</v>
      </c>
      <c r="T33" s="121">
        <f t="shared" si="0"/>
        <v>0.05344111089467847</v>
      </c>
    </row>
    <row r="34" spans="1:20" ht="24.75" customHeight="1">
      <c r="A34" s="137" t="s">
        <v>7</v>
      </c>
      <c r="B34" s="138" t="s">
        <v>67</v>
      </c>
      <c r="C34" s="139">
        <v>28535647.265</v>
      </c>
      <c r="D34" s="139">
        <v>15137784.783</v>
      </c>
      <c r="E34" s="139">
        <v>13397862.481999997</v>
      </c>
      <c r="F34" s="139">
        <v>600</v>
      </c>
      <c r="G34" s="139">
        <v>0</v>
      </c>
      <c r="H34" s="139">
        <v>28535047.265</v>
      </c>
      <c r="I34" s="139">
        <v>12796821.168000001</v>
      </c>
      <c r="J34" s="139">
        <v>1387696.8</v>
      </c>
      <c r="K34" s="139">
        <v>875123.279</v>
      </c>
      <c r="L34" s="139">
        <v>0</v>
      </c>
      <c r="M34" s="139">
        <v>10486621.389</v>
      </c>
      <c r="N34" s="139">
        <v>47379.7</v>
      </c>
      <c r="O34" s="139">
        <v>0</v>
      </c>
      <c r="P34" s="139">
        <v>0</v>
      </c>
      <c r="Q34" s="139">
        <v>0</v>
      </c>
      <c r="R34" s="139">
        <v>15738226.097</v>
      </c>
      <c r="S34" s="139">
        <v>26272227.186</v>
      </c>
      <c r="T34" s="140">
        <f>(J34+K34+L34)/I34</f>
        <v>0.17682673292789736</v>
      </c>
    </row>
    <row r="35" spans="1:20" ht="24.75" customHeight="1">
      <c r="A35" s="118" t="s">
        <v>37</v>
      </c>
      <c r="B35" s="119" t="s">
        <v>105</v>
      </c>
      <c r="C35" s="120">
        <v>2994514.446</v>
      </c>
      <c r="D35" s="120">
        <v>2677335.068</v>
      </c>
      <c r="E35" s="120">
        <v>317179.378</v>
      </c>
      <c r="F35" s="120">
        <v>200</v>
      </c>
      <c r="G35" s="120">
        <v>0</v>
      </c>
      <c r="H35" s="120">
        <v>2994314.446</v>
      </c>
      <c r="I35" s="120">
        <v>444057.43100000004</v>
      </c>
      <c r="J35" s="120">
        <v>254854.295</v>
      </c>
      <c r="K35" s="120">
        <v>21000</v>
      </c>
      <c r="L35" s="120">
        <v>0</v>
      </c>
      <c r="M35" s="120">
        <v>120823.436</v>
      </c>
      <c r="N35" s="120">
        <v>47379.7</v>
      </c>
      <c r="O35" s="120">
        <v>0</v>
      </c>
      <c r="P35" s="120">
        <v>0</v>
      </c>
      <c r="Q35" s="120">
        <v>0</v>
      </c>
      <c r="R35" s="120">
        <v>2550257.0149999997</v>
      </c>
      <c r="S35" s="120">
        <v>2718460.1509999996</v>
      </c>
      <c r="T35" s="121">
        <f t="shared" si="0"/>
        <v>0.6212131038518754</v>
      </c>
    </row>
    <row r="36" spans="1:20" ht="24.75" customHeight="1">
      <c r="A36" s="118" t="s">
        <v>40</v>
      </c>
      <c r="B36" s="119" t="s">
        <v>106</v>
      </c>
      <c r="C36" s="120">
        <v>7371291.864</v>
      </c>
      <c r="D36" s="120">
        <v>4425021.888</v>
      </c>
      <c r="E36" s="120">
        <v>2946269.976</v>
      </c>
      <c r="F36" s="120">
        <v>0</v>
      </c>
      <c r="G36" s="120">
        <v>0</v>
      </c>
      <c r="H36" s="120">
        <v>7371291.864</v>
      </c>
      <c r="I36" s="120">
        <v>3373438.881</v>
      </c>
      <c r="J36" s="120">
        <v>136854.71600000001</v>
      </c>
      <c r="K36" s="120">
        <v>220862.817</v>
      </c>
      <c r="L36" s="120">
        <v>0</v>
      </c>
      <c r="M36" s="120">
        <v>3015721.348</v>
      </c>
      <c r="N36" s="120">
        <v>0</v>
      </c>
      <c r="O36" s="120">
        <v>0</v>
      </c>
      <c r="P36" s="120">
        <v>0</v>
      </c>
      <c r="Q36" s="120">
        <v>0</v>
      </c>
      <c r="R36" s="120">
        <v>3997852.983</v>
      </c>
      <c r="S36" s="120">
        <v>7013574.331</v>
      </c>
      <c r="T36" s="121">
        <f t="shared" si="0"/>
        <v>0.1060394290866656</v>
      </c>
    </row>
    <row r="37" spans="1:20" ht="24.75" customHeight="1">
      <c r="A37" s="118" t="s">
        <v>41</v>
      </c>
      <c r="B37" s="119" t="s">
        <v>107</v>
      </c>
      <c r="C37" s="122">
        <v>9924822.179</v>
      </c>
      <c r="D37" s="122">
        <v>5813860.509000001</v>
      </c>
      <c r="E37" s="122">
        <v>4110961.669999999</v>
      </c>
      <c r="F37" s="122">
        <v>0</v>
      </c>
      <c r="G37" s="122">
        <v>0</v>
      </c>
      <c r="H37" s="120">
        <v>9924822.179</v>
      </c>
      <c r="I37" s="120">
        <v>4783928.35</v>
      </c>
      <c r="J37" s="122">
        <v>560218.57</v>
      </c>
      <c r="K37" s="122">
        <v>390487.567</v>
      </c>
      <c r="L37" s="122">
        <v>0</v>
      </c>
      <c r="M37" s="122">
        <v>3833222.213</v>
      </c>
      <c r="N37" s="122">
        <v>0</v>
      </c>
      <c r="O37" s="122">
        <v>0</v>
      </c>
      <c r="P37" s="122">
        <v>0</v>
      </c>
      <c r="Q37" s="122">
        <v>0</v>
      </c>
      <c r="R37" s="122">
        <v>5140893.829</v>
      </c>
      <c r="S37" s="122">
        <v>8974116.042</v>
      </c>
      <c r="T37" s="121">
        <f t="shared" si="0"/>
        <v>0.19872917557387748</v>
      </c>
    </row>
    <row r="38" spans="1:20" ht="24.75" customHeight="1">
      <c r="A38" s="118" t="s">
        <v>42</v>
      </c>
      <c r="B38" s="119" t="s">
        <v>108</v>
      </c>
      <c r="C38" s="122">
        <v>8245018.776</v>
      </c>
      <c r="D38" s="122">
        <v>2221567.318</v>
      </c>
      <c r="E38" s="122">
        <v>6023451.458</v>
      </c>
      <c r="F38" s="122">
        <v>400</v>
      </c>
      <c r="G38" s="122">
        <v>0</v>
      </c>
      <c r="H38" s="120">
        <v>8244618.776</v>
      </c>
      <c r="I38" s="120">
        <v>4195396.506</v>
      </c>
      <c r="J38" s="122">
        <v>435769.219</v>
      </c>
      <c r="K38" s="122">
        <v>242772.895</v>
      </c>
      <c r="L38" s="122">
        <v>0</v>
      </c>
      <c r="M38" s="122">
        <v>3516854.392</v>
      </c>
      <c r="N38" s="122">
        <v>0</v>
      </c>
      <c r="O38" s="122">
        <v>0</v>
      </c>
      <c r="P38" s="122">
        <v>0</v>
      </c>
      <c r="Q38" s="122">
        <v>0</v>
      </c>
      <c r="R38" s="122">
        <v>4049222.27</v>
      </c>
      <c r="S38" s="122">
        <v>7566076.6620000005</v>
      </c>
      <c r="T38" s="121">
        <f t="shared" si="0"/>
        <v>0.161734918983126</v>
      </c>
    </row>
    <row r="39" spans="1:20" ht="24.75" customHeight="1">
      <c r="A39" s="141" t="s">
        <v>8</v>
      </c>
      <c r="B39" s="138" t="s">
        <v>68</v>
      </c>
      <c r="C39" s="142">
        <v>3385472.756</v>
      </c>
      <c r="D39" s="142">
        <v>2027921.919</v>
      </c>
      <c r="E39" s="142">
        <v>1357550.8369999998</v>
      </c>
      <c r="F39" s="142">
        <v>0</v>
      </c>
      <c r="G39" s="142">
        <v>0</v>
      </c>
      <c r="H39" s="142">
        <v>3385472.756</v>
      </c>
      <c r="I39" s="142">
        <v>2688112.168</v>
      </c>
      <c r="J39" s="142">
        <v>392948.42</v>
      </c>
      <c r="K39" s="142">
        <v>92000</v>
      </c>
      <c r="L39" s="142">
        <v>0</v>
      </c>
      <c r="M39" s="142">
        <v>2203163.7479999997</v>
      </c>
      <c r="N39" s="142">
        <v>0</v>
      </c>
      <c r="O39" s="142">
        <v>0</v>
      </c>
      <c r="P39" s="142">
        <v>0</v>
      </c>
      <c r="Q39" s="142">
        <v>0</v>
      </c>
      <c r="R39" s="142">
        <v>697360.588</v>
      </c>
      <c r="S39" s="142">
        <v>2900524.336</v>
      </c>
      <c r="T39" s="128">
        <f>(J39+K39+L39)/I39</f>
        <v>0.18040483048771347</v>
      </c>
    </row>
    <row r="40" spans="1:20" ht="24.75" customHeight="1">
      <c r="A40" s="143" t="s">
        <v>37</v>
      </c>
      <c r="B40" s="133" t="s">
        <v>109</v>
      </c>
      <c r="C40" s="144">
        <v>3062687.756</v>
      </c>
      <c r="D40" s="144">
        <v>1715611.919</v>
      </c>
      <c r="E40" s="144">
        <v>1347075.8369999998</v>
      </c>
      <c r="F40" s="144">
        <v>0</v>
      </c>
      <c r="G40" s="144">
        <v>0</v>
      </c>
      <c r="H40" s="134">
        <v>3062687.756</v>
      </c>
      <c r="I40" s="144">
        <v>2528202.168</v>
      </c>
      <c r="J40" s="144">
        <v>355623.42</v>
      </c>
      <c r="K40" s="144">
        <v>92000</v>
      </c>
      <c r="L40" s="144">
        <v>0</v>
      </c>
      <c r="M40" s="144">
        <v>2080578.748</v>
      </c>
      <c r="N40" s="144">
        <v>0</v>
      </c>
      <c r="O40" s="144">
        <v>0</v>
      </c>
      <c r="P40" s="144">
        <v>0</v>
      </c>
      <c r="Q40" s="144">
        <v>0</v>
      </c>
      <c r="R40" s="144">
        <v>534485.588</v>
      </c>
      <c r="S40" s="144">
        <v>2615064.336</v>
      </c>
      <c r="T40" s="135">
        <f t="shared" si="0"/>
        <v>0.1770520671430735</v>
      </c>
    </row>
    <row r="41" spans="1:20" ht="24.75" customHeight="1">
      <c r="A41" s="145" t="s">
        <v>40</v>
      </c>
      <c r="B41" s="133" t="s">
        <v>110</v>
      </c>
      <c r="C41" s="144">
        <v>322785</v>
      </c>
      <c r="D41" s="144">
        <v>312310</v>
      </c>
      <c r="E41" s="144">
        <v>10475</v>
      </c>
      <c r="F41" s="144">
        <v>0</v>
      </c>
      <c r="G41" s="144">
        <v>0</v>
      </c>
      <c r="H41" s="134">
        <v>322785</v>
      </c>
      <c r="I41" s="144">
        <v>159910</v>
      </c>
      <c r="J41" s="144">
        <v>37325</v>
      </c>
      <c r="K41" s="144">
        <v>0</v>
      </c>
      <c r="L41" s="144">
        <v>0</v>
      </c>
      <c r="M41" s="144">
        <v>122585</v>
      </c>
      <c r="N41" s="144">
        <v>0</v>
      </c>
      <c r="O41" s="144">
        <v>0</v>
      </c>
      <c r="P41" s="144">
        <v>0</v>
      </c>
      <c r="Q41" s="144">
        <v>0</v>
      </c>
      <c r="R41" s="144">
        <v>162875</v>
      </c>
      <c r="S41" s="144">
        <v>285460</v>
      </c>
      <c r="T41" s="135">
        <f t="shared" si="0"/>
        <v>0.23341254455631294</v>
      </c>
    </row>
    <row r="42" spans="1:20" ht="24.75" customHeight="1">
      <c r="A42" s="137" t="s">
        <v>9</v>
      </c>
      <c r="B42" s="138" t="s">
        <v>69</v>
      </c>
      <c r="C42" s="139">
        <v>26779309.357</v>
      </c>
      <c r="D42" s="139">
        <v>18111344.905</v>
      </c>
      <c r="E42" s="139">
        <v>8667964.452</v>
      </c>
      <c r="F42" s="139">
        <v>1088045.6090000002</v>
      </c>
      <c r="G42" s="139">
        <v>0</v>
      </c>
      <c r="H42" s="139">
        <v>25691263.748</v>
      </c>
      <c r="I42" s="139">
        <v>13189522.962</v>
      </c>
      <c r="J42" s="139">
        <v>1840930.396</v>
      </c>
      <c r="K42" s="139">
        <v>2911966.1500000004</v>
      </c>
      <c r="L42" s="139">
        <v>0</v>
      </c>
      <c r="M42" s="139">
        <v>7757973.666</v>
      </c>
      <c r="N42" s="139">
        <v>678652.75</v>
      </c>
      <c r="O42" s="139">
        <v>0</v>
      </c>
      <c r="P42" s="139">
        <v>0</v>
      </c>
      <c r="Q42" s="139">
        <v>0</v>
      </c>
      <c r="R42" s="139">
        <v>12501740.786</v>
      </c>
      <c r="S42" s="139">
        <v>20938367.202</v>
      </c>
      <c r="T42" s="140">
        <f>(J42+K42+L42)/I42</f>
        <v>0.36035393847779407</v>
      </c>
    </row>
    <row r="43" spans="1:20" ht="24.75" customHeight="1">
      <c r="A43" s="118" t="s">
        <v>37</v>
      </c>
      <c r="B43" s="119" t="s">
        <v>111</v>
      </c>
      <c r="C43" s="120">
        <v>254099.57899999997</v>
      </c>
      <c r="D43" s="120">
        <v>0</v>
      </c>
      <c r="E43" s="120">
        <v>254099.57899999997</v>
      </c>
      <c r="F43" s="120">
        <v>1365</v>
      </c>
      <c r="G43" s="120">
        <v>0</v>
      </c>
      <c r="H43" s="120">
        <v>252734.57899999997</v>
      </c>
      <c r="I43" s="120">
        <v>219934.579</v>
      </c>
      <c r="J43" s="120">
        <v>219732.579</v>
      </c>
      <c r="K43" s="120">
        <v>0</v>
      </c>
      <c r="L43" s="120">
        <v>0</v>
      </c>
      <c r="M43" s="120">
        <v>202</v>
      </c>
      <c r="N43" s="120">
        <v>0</v>
      </c>
      <c r="O43" s="120">
        <v>0</v>
      </c>
      <c r="P43" s="120">
        <v>0</v>
      </c>
      <c r="Q43" s="120">
        <v>0</v>
      </c>
      <c r="R43" s="120">
        <v>32800</v>
      </c>
      <c r="S43" s="120">
        <v>33002</v>
      </c>
      <c r="T43" s="121">
        <f t="shared" si="0"/>
        <v>0.9990815450625433</v>
      </c>
    </row>
    <row r="44" spans="1:20" ht="24.75" customHeight="1">
      <c r="A44" s="118" t="s">
        <v>40</v>
      </c>
      <c r="B44" s="119" t="s">
        <v>112</v>
      </c>
      <c r="C44" s="120">
        <v>8065332.426999999</v>
      </c>
      <c r="D44" s="120">
        <v>4894888.453</v>
      </c>
      <c r="E44" s="120">
        <v>3170443.974</v>
      </c>
      <c r="F44" s="120">
        <v>1027560.609</v>
      </c>
      <c r="G44" s="120">
        <v>0</v>
      </c>
      <c r="H44" s="120">
        <v>7037771.817999999</v>
      </c>
      <c r="I44" s="120">
        <v>5068244.607</v>
      </c>
      <c r="J44" s="120">
        <v>142575.275</v>
      </c>
      <c r="K44" s="120">
        <v>1318073.9</v>
      </c>
      <c r="L44" s="120">
        <v>0</v>
      </c>
      <c r="M44" s="120">
        <v>3030942.682</v>
      </c>
      <c r="N44" s="120">
        <v>576652.75</v>
      </c>
      <c r="O44" s="120">
        <v>0</v>
      </c>
      <c r="P44" s="120">
        <v>0</v>
      </c>
      <c r="Q44" s="120">
        <v>0</v>
      </c>
      <c r="R44" s="120">
        <v>1969527.211</v>
      </c>
      <c r="S44" s="120">
        <v>5577122.643</v>
      </c>
      <c r="T44" s="121">
        <f t="shared" si="0"/>
        <v>0.2881962668065835</v>
      </c>
    </row>
    <row r="45" spans="1:20" ht="24.75" customHeight="1">
      <c r="A45" s="118" t="s">
        <v>41</v>
      </c>
      <c r="B45" s="119" t="s">
        <v>113</v>
      </c>
      <c r="C45" s="122">
        <v>6137267.176</v>
      </c>
      <c r="D45" s="122">
        <v>3351556.977</v>
      </c>
      <c r="E45" s="122">
        <v>2785710.199</v>
      </c>
      <c r="F45" s="122">
        <v>1350</v>
      </c>
      <c r="G45" s="122">
        <v>0</v>
      </c>
      <c r="H45" s="120">
        <v>6135917.176</v>
      </c>
      <c r="I45" s="120">
        <v>5301667.176</v>
      </c>
      <c r="J45" s="122">
        <v>1054837.2</v>
      </c>
      <c r="K45" s="122">
        <v>1344651.8</v>
      </c>
      <c r="L45" s="122">
        <v>0</v>
      </c>
      <c r="M45" s="122">
        <v>2902178.176</v>
      </c>
      <c r="N45" s="122">
        <v>0</v>
      </c>
      <c r="O45" s="122">
        <v>0</v>
      </c>
      <c r="P45" s="122">
        <v>0</v>
      </c>
      <c r="Q45" s="122">
        <v>0</v>
      </c>
      <c r="R45" s="122">
        <v>834250</v>
      </c>
      <c r="S45" s="122">
        <v>3736428.176</v>
      </c>
      <c r="T45" s="121">
        <f t="shared" si="0"/>
        <v>0.45259140574915635</v>
      </c>
    </row>
    <row r="46" spans="1:20" ht="24.75" customHeight="1">
      <c r="A46" s="118" t="s">
        <v>42</v>
      </c>
      <c r="B46" s="119" t="s">
        <v>114</v>
      </c>
      <c r="C46" s="122">
        <v>10410506.918000001</v>
      </c>
      <c r="D46" s="122">
        <v>8110221.225000001</v>
      </c>
      <c r="E46" s="122">
        <v>2300285.693</v>
      </c>
      <c r="F46" s="122">
        <v>52570</v>
      </c>
      <c r="G46" s="122">
        <v>0</v>
      </c>
      <c r="H46" s="120">
        <v>10357936.918000001</v>
      </c>
      <c r="I46" s="120">
        <v>2547851.593</v>
      </c>
      <c r="J46" s="122">
        <v>371960.33499999996</v>
      </c>
      <c r="K46" s="122">
        <v>249240.45</v>
      </c>
      <c r="L46" s="122">
        <v>0</v>
      </c>
      <c r="M46" s="122">
        <v>1824650.808</v>
      </c>
      <c r="N46" s="122">
        <v>102000</v>
      </c>
      <c r="O46" s="122">
        <v>0</v>
      </c>
      <c r="P46" s="122">
        <v>0</v>
      </c>
      <c r="Q46" s="122">
        <v>0</v>
      </c>
      <c r="R46" s="122">
        <v>7810085.325</v>
      </c>
      <c r="S46" s="122">
        <v>9736736.133</v>
      </c>
      <c r="T46" s="121">
        <f t="shared" si="0"/>
        <v>0.24381356697018575</v>
      </c>
    </row>
    <row r="47" spans="1:20" ht="24.75" customHeight="1">
      <c r="A47" s="118" t="s">
        <v>43</v>
      </c>
      <c r="B47" s="119" t="s">
        <v>115</v>
      </c>
      <c r="C47" s="122">
        <v>1912103.257</v>
      </c>
      <c r="D47" s="122">
        <v>1754678.25</v>
      </c>
      <c r="E47" s="122">
        <v>157425.00699999998</v>
      </c>
      <c r="F47" s="122">
        <v>5200</v>
      </c>
      <c r="G47" s="122">
        <v>0</v>
      </c>
      <c r="H47" s="120">
        <v>1906903.257</v>
      </c>
      <c r="I47" s="120">
        <v>51825.007</v>
      </c>
      <c r="J47" s="122">
        <v>51825.007</v>
      </c>
      <c r="K47" s="122">
        <v>0</v>
      </c>
      <c r="L47" s="122">
        <v>0</v>
      </c>
      <c r="M47" s="122">
        <v>0</v>
      </c>
      <c r="N47" s="122">
        <v>0</v>
      </c>
      <c r="O47" s="122">
        <v>0</v>
      </c>
      <c r="P47" s="122">
        <v>0</v>
      </c>
      <c r="Q47" s="122">
        <v>0</v>
      </c>
      <c r="R47" s="122">
        <v>1855078.25</v>
      </c>
      <c r="S47" s="122">
        <v>1855078.25</v>
      </c>
      <c r="T47" s="121">
        <f t="shared" si="0"/>
        <v>1</v>
      </c>
    </row>
    <row r="48" spans="1:20" ht="24.75" customHeight="1">
      <c r="A48" s="137" t="s">
        <v>13</v>
      </c>
      <c r="B48" s="138" t="s">
        <v>70</v>
      </c>
      <c r="C48" s="139">
        <v>1013291.308</v>
      </c>
      <c r="D48" s="139">
        <v>237524.93</v>
      </c>
      <c r="E48" s="139">
        <v>775766.378</v>
      </c>
      <c r="F48" s="139">
        <v>200</v>
      </c>
      <c r="G48" s="139">
        <v>0</v>
      </c>
      <c r="H48" s="139">
        <v>1013091.308</v>
      </c>
      <c r="I48" s="139">
        <v>310802</v>
      </c>
      <c r="J48" s="139">
        <v>225608</v>
      </c>
      <c r="K48" s="139">
        <v>0</v>
      </c>
      <c r="L48" s="139">
        <v>0</v>
      </c>
      <c r="M48" s="139">
        <v>85194</v>
      </c>
      <c r="N48" s="139">
        <v>0</v>
      </c>
      <c r="O48" s="139">
        <v>0</v>
      </c>
      <c r="P48" s="139">
        <v>0</v>
      </c>
      <c r="Q48" s="139">
        <v>0</v>
      </c>
      <c r="R48" s="139">
        <v>702289.308</v>
      </c>
      <c r="S48" s="139">
        <v>787483.308</v>
      </c>
      <c r="T48" s="140">
        <f>(J48+K48+L48)/I48</f>
        <v>0.7258897947889653</v>
      </c>
    </row>
    <row r="49" spans="1:20" ht="24.75" customHeight="1">
      <c r="A49" s="143" t="s">
        <v>37</v>
      </c>
      <c r="B49" s="133" t="s">
        <v>116</v>
      </c>
      <c r="C49" s="144">
        <v>915930.978</v>
      </c>
      <c r="D49" s="144">
        <v>142514.6</v>
      </c>
      <c r="E49" s="144">
        <v>773416.378</v>
      </c>
      <c r="F49" s="144">
        <v>200</v>
      </c>
      <c r="G49" s="144">
        <v>0</v>
      </c>
      <c r="H49" s="134">
        <v>915730.978</v>
      </c>
      <c r="I49" s="146">
        <v>264358</v>
      </c>
      <c r="J49" s="144">
        <v>210258</v>
      </c>
      <c r="K49" s="144">
        <v>0</v>
      </c>
      <c r="L49" s="144">
        <v>0</v>
      </c>
      <c r="M49" s="144">
        <v>54100</v>
      </c>
      <c r="N49" s="144">
        <v>0</v>
      </c>
      <c r="O49" s="144">
        <v>0</v>
      </c>
      <c r="P49" s="144">
        <v>0</v>
      </c>
      <c r="Q49" s="144">
        <v>0</v>
      </c>
      <c r="R49" s="144">
        <v>651372.978</v>
      </c>
      <c r="S49" s="144">
        <v>705472.978</v>
      </c>
      <c r="T49" s="135">
        <f t="shared" si="0"/>
        <v>0.7953532709431906</v>
      </c>
    </row>
    <row r="50" spans="1:20" ht="24.75" customHeight="1">
      <c r="A50" s="145" t="s">
        <v>40</v>
      </c>
      <c r="B50" s="133" t="s">
        <v>117</v>
      </c>
      <c r="C50" s="144">
        <v>97360.33</v>
      </c>
      <c r="D50" s="144">
        <v>95010.33</v>
      </c>
      <c r="E50" s="144">
        <v>2350</v>
      </c>
      <c r="F50" s="144">
        <v>0</v>
      </c>
      <c r="G50" s="144">
        <v>0</v>
      </c>
      <c r="H50" s="144">
        <v>97360.33</v>
      </c>
      <c r="I50" s="146">
        <v>46444</v>
      </c>
      <c r="J50" s="144">
        <v>15350</v>
      </c>
      <c r="K50" s="144">
        <v>0</v>
      </c>
      <c r="L50" s="144">
        <v>0</v>
      </c>
      <c r="M50" s="144">
        <v>31094</v>
      </c>
      <c r="N50" s="144">
        <v>0</v>
      </c>
      <c r="O50" s="144">
        <v>0</v>
      </c>
      <c r="P50" s="144">
        <v>0</v>
      </c>
      <c r="Q50" s="144">
        <v>0</v>
      </c>
      <c r="R50" s="144">
        <v>50916.33</v>
      </c>
      <c r="S50" s="144">
        <v>82010.33</v>
      </c>
      <c r="T50" s="135">
        <f t="shared" si="0"/>
        <v>0.33050555507708207</v>
      </c>
    </row>
    <row r="51" spans="1:20" ht="24.75" customHeight="1">
      <c r="A51" s="137" t="s">
        <v>16</v>
      </c>
      <c r="B51" s="138" t="s">
        <v>71</v>
      </c>
      <c r="C51" s="139">
        <v>7967777.008000001</v>
      </c>
      <c r="D51" s="139">
        <v>2803999.8880000003</v>
      </c>
      <c r="E51" s="139">
        <v>5163777.12</v>
      </c>
      <c r="F51" s="139">
        <v>400</v>
      </c>
      <c r="G51" s="139">
        <v>0</v>
      </c>
      <c r="H51" s="139">
        <v>7967377.008000001</v>
      </c>
      <c r="I51" s="139">
        <v>6258271.796999999</v>
      </c>
      <c r="J51" s="139">
        <v>1694147.983</v>
      </c>
      <c r="K51" s="139">
        <v>878703.5</v>
      </c>
      <c r="L51" s="139">
        <v>0</v>
      </c>
      <c r="M51" s="139">
        <v>3685420.314</v>
      </c>
      <c r="N51" s="139">
        <v>0</v>
      </c>
      <c r="O51" s="139">
        <v>0</v>
      </c>
      <c r="P51" s="139">
        <v>0</v>
      </c>
      <c r="Q51" s="139">
        <v>0</v>
      </c>
      <c r="R51" s="139">
        <v>1709105.2110000001</v>
      </c>
      <c r="S51" s="139">
        <v>5394525.524999999</v>
      </c>
      <c r="T51" s="140">
        <f>(J51+K51+L51)/I51</f>
        <v>0.4111121354993461</v>
      </c>
    </row>
    <row r="52" spans="1:20" ht="24.75" customHeight="1">
      <c r="A52" s="143" t="s">
        <v>37</v>
      </c>
      <c r="B52" s="133" t="s">
        <v>118</v>
      </c>
      <c r="C52" s="144">
        <v>1383664.0019999999</v>
      </c>
      <c r="D52" s="144">
        <v>866323.311</v>
      </c>
      <c r="E52" s="144">
        <v>517340.691</v>
      </c>
      <c r="F52" s="144">
        <v>200</v>
      </c>
      <c r="G52" s="144">
        <v>0</v>
      </c>
      <c r="H52" s="134">
        <v>1383464.0019999999</v>
      </c>
      <c r="I52" s="146">
        <v>652101.402</v>
      </c>
      <c r="J52" s="144">
        <v>344475.844</v>
      </c>
      <c r="K52" s="144">
        <v>16937</v>
      </c>
      <c r="L52" s="144">
        <v>0</v>
      </c>
      <c r="M52" s="144">
        <v>290688.558</v>
      </c>
      <c r="N52" s="144">
        <v>0</v>
      </c>
      <c r="O52" s="144">
        <v>0</v>
      </c>
      <c r="P52" s="144">
        <v>0</v>
      </c>
      <c r="Q52" s="144">
        <v>0</v>
      </c>
      <c r="R52" s="144">
        <v>731362.6</v>
      </c>
      <c r="S52" s="144">
        <v>1022051.158</v>
      </c>
      <c r="T52" s="135">
        <f>(J52+K52+L52)/I52</f>
        <v>0.5542279818622442</v>
      </c>
    </row>
    <row r="53" spans="1:20" ht="24.75" customHeight="1">
      <c r="A53" s="147" t="s">
        <v>40</v>
      </c>
      <c r="B53" s="148" t="s">
        <v>119</v>
      </c>
      <c r="C53" s="149">
        <v>6584113.006000001</v>
      </c>
      <c r="D53" s="149">
        <v>1937676.577</v>
      </c>
      <c r="E53" s="149">
        <v>4646436.4290000005</v>
      </c>
      <c r="F53" s="149">
        <v>200</v>
      </c>
      <c r="G53" s="149">
        <v>0</v>
      </c>
      <c r="H53" s="150">
        <v>6583913.006000001</v>
      </c>
      <c r="I53" s="151">
        <v>5606170.395</v>
      </c>
      <c r="J53" s="149">
        <v>1349672.139</v>
      </c>
      <c r="K53" s="149">
        <v>861766.5</v>
      </c>
      <c r="L53" s="149">
        <v>0</v>
      </c>
      <c r="M53" s="149">
        <v>3394731.7559999996</v>
      </c>
      <c r="N53" s="149">
        <v>0</v>
      </c>
      <c r="O53" s="149">
        <v>0</v>
      </c>
      <c r="P53" s="149">
        <v>0</v>
      </c>
      <c r="Q53" s="149">
        <v>0</v>
      </c>
      <c r="R53" s="149">
        <v>977742.611</v>
      </c>
      <c r="S53" s="149">
        <v>4372474.367</v>
      </c>
      <c r="T53" s="152">
        <f>(J53+K53+L53)/I53</f>
        <v>0.3944651131139941</v>
      </c>
    </row>
    <row r="54" spans="1:20" ht="30" customHeight="1">
      <c r="A54" s="153" t="s">
        <v>14</v>
      </c>
      <c r="B54" s="154" t="s">
        <v>72</v>
      </c>
      <c r="C54" s="155">
        <v>2217969.8759999997</v>
      </c>
      <c r="D54" s="155">
        <v>1079363.738</v>
      </c>
      <c r="E54" s="155">
        <v>1138606.138</v>
      </c>
      <c r="F54" s="155">
        <v>279450</v>
      </c>
      <c r="G54" s="155">
        <v>0</v>
      </c>
      <c r="H54" s="155">
        <v>1938519.8759999997</v>
      </c>
      <c r="I54" s="155">
        <v>1318707.176</v>
      </c>
      <c r="J54" s="155">
        <v>285780.614</v>
      </c>
      <c r="K54" s="155">
        <v>28000</v>
      </c>
      <c r="L54" s="155">
        <v>0</v>
      </c>
      <c r="M54" s="155">
        <v>1004926.5619999999</v>
      </c>
      <c r="N54" s="155">
        <v>0</v>
      </c>
      <c r="O54" s="155">
        <v>0</v>
      </c>
      <c r="P54" s="155">
        <v>0</v>
      </c>
      <c r="Q54" s="155">
        <v>0</v>
      </c>
      <c r="R54" s="155">
        <v>619812.7</v>
      </c>
      <c r="S54" s="155">
        <v>1624739.2619999999</v>
      </c>
      <c r="T54" s="156">
        <f t="shared" si="0"/>
        <v>0.23794563320098291</v>
      </c>
    </row>
    <row r="55" spans="1:20" ht="24.75" customHeight="1">
      <c r="A55" s="143" t="s">
        <v>37</v>
      </c>
      <c r="B55" s="133" t="s">
        <v>120</v>
      </c>
      <c r="C55" s="134">
        <v>266751.18799999997</v>
      </c>
      <c r="D55" s="134">
        <v>191578</v>
      </c>
      <c r="E55" s="134">
        <v>75173.188</v>
      </c>
      <c r="F55" s="134">
        <v>79450</v>
      </c>
      <c r="G55" s="134">
        <v>0</v>
      </c>
      <c r="H55" s="134">
        <v>187301.18799999997</v>
      </c>
      <c r="I55" s="134">
        <v>184881.188</v>
      </c>
      <c r="J55" s="134">
        <v>113290.688</v>
      </c>
      <c r="K55" s="134">
        <v>10000</v>
      </c>
      <c r="L55" s="134">
        <v>0</v>
      </c>
      <c r="M55" s="134">
        <v>61590.5</v>
      </c>
      <c r="N55" s="134">
        <v>0</v>
      </c>
      <c r="O55" s="134">
        <v>0</v>
      </c>
      <c r="P55" s="134">
        <v>0</v>
      </c>
      <c r="Q55" s="134">
        <v>0</v>
      </c>
      <c r="R55" s="134">
        <v>2420</v>
      </c>
      <c r="S55" s="134">
        <v>64010.5</v>
      </c>
      <c r="T55" s="135">
        <f t="shared" si="0"/>
        <v>0.666864429711475</v>
      </c>
    </row>
    <row r="56" spans="1:20" ht="24.75" customHeight="1">
      <c r="A56" s="143" t="s">
        <v>40</v>
      </c>
      <c r="B56" s="119" t="s">
        <v>121</v>
      </c>
      <c r="C56" s="122">
        <v>1027662.4439999999</v>
      </c>
      <c r="D56" s="122">
        <v>566558.244</v>
      </c>
      <c r="E56" s="122">
        <v>461104.2</v>
      </c>
      <c r="F56" s="122">
        <v>0</v>
      </c>
      <c r="G56" s="122">
        <v>0</v>
      </c>
      <c r="H56" s="120">
        <v>1027662.4439999999</v>
      </c>
      <c r="I56" s="134">
        <v>753362.4439999999</v>
      </c>
      <c r="J56" s="122">
        <v>119562.926</v>
      </c>
      <c r="K56" s="122">
        <v>0</v>
      </c>
      <c r="L56" s="122">
        <v>0</v>
      </c>
      <c r="M56" s="122">
        <v>633799.5179999999</v>
      </c>
      <c r="N56" s="122">
        <v>0</v>
      </c>
      <c r="O56" s="122">
        <v>0</v>
      </c>
      <c r="P56" s="122">
        <v>0</v>
      </c>
      <c r="Q56" s="122">
        <v>0</v>
      </c>
      <c r="R56" s="122">
        <v>274300</v>
      </c>
      <c r="S56" s="122">
        <v>908099.5179999999</v>
      </c>
      <c r="T56" s="121">
        <f t="shared" si="0"/>
        <v>0.1587057158904513</v>
      </c>
    </row>
    <row r="57" spans="1:20" ht="24.75" customHeight="1">
      <c r="A57" s="143" t="s">
        <v>41</v>
      </c>
      <c r="B57" s="119" t="s">
        <v>122</v>
      </c>
      <c r="C57" s="122">
        <v>923556.244</v>
      </c>
      <c r="D57" s="122">
        <v>321227.494</v>
      </c>
      <c r="E57" s="122">
        <v>602328.75</v>
      </c>
      <c r="F57" s="122">
        <v>200000</v>
      </c>
      <c r="G57" s="122">
        <v>0</v>
      </c>
      <c r="H57" s="120">
        <v>723556.244</v>
      </c>
      <c r="I57" s="134">
        <v>380463.544</v>
      </c>
      <c r="J57" s="122">
        <v>52927</v>
      </c>
      <c r="K57" s="122">
        <v>18000</v>
      </c>
      <c r="L57" s="122">
        <v>0</v>
      </c>
      <c r="M57" s="122">
        <v>309536.544</v>
      </c>
      <c r="N57" s="122">
        <v>0</v>
      </c>
      <c r="O57" s="122">
        <v>0</v>
      </c>
      <c r="P57" s="122">
        <v>0</v>
      </c>
      <c r="Q57" s="122">
        <v>0</v>
      </c>
      <c r="R57" s="122">
        <v>343092.7</v>
      </c>
      <c r="S57" s="122">
        <v>652629.244</v>
      </c>
      <c r="T57" s="121">
        <f t="shared" si="0"/>
        <v>0.186422591910672</v>
      </c>
    </row>
    <row r="58" spans="1:20" ht="24.75" customHeight="1">
      <c r="A58" s="137" t="s">
        <v>15</v>
      </c>
      <c r="B58" s="138" t="s">
        <v>73</v>
      </c>
      <c r="C58" s="139">
        <v>4039131.8149999995</v>
      </c>
      <c r="D58" s="139">
        <v>3492589</v>
      </c>
      <c r="E58" s="139">
        <v>546542.8149999997</v>
      </c>
      <c r="F58" s="139">
        <v>7893.872</v>
      </c>
      <c r="G58" s="139">
        <v>0</v>
      </c>
      <c r="H58" s="139">
        <v>4031237.9429999995</v>
      </c>
      <c r="I58" s="139">
        <v>3604625.3219999997</v>
      </c>
      <c r="J58" s="139">
        <v>1038084.804</v>
      </c>
      <c r="K58" s="139">
        <v>17913.777</v>
      </c>
      <c r="L58" s="139">
        <v>0</v>
      </c>
      <c r="M58" s="139">
        <v>2548626.741</v>
      </c>
      <c r="N58" s="139">
        <v>0</v>
      </c>
      <c r="O58" s="139">
        <v>0</v>
      </c>
      <c r="P58" s="139">
        <v>0</v>
      </c>
      <c r="Q58" s="139">
        <v>0</v>
      </c>
      <c r="R58" s="139">
        <v>426612.621</v>
      </c>
      <c r="S58" s="139">
        <v>2975239.3619999997</v>
      </c>
      <c r="T58" s="140">
        <f aca="true" t="shared" si="1" ref="T58:T66">(J58+K58+L58)/I58</f>
        <v>0.2929565451795936</v>
      </c>
    </row>
    <row r="59" spans="1:20" ht="24.75" customHeight="1">
      <c r="A59" s="143" t="s">
        <v>37</v>
      </c>
      <c r="B59" s="133" t="s">
        <v>123</v>
      </c>
      <c r="C59" s="144">
        <v>54457</v>
      </c>
      <c r="D59" s="144">
        <v>40580</v>
      </c>
      <c r="E59" s="144">
        <v>13877</v>
      </c>
      <c r="F59" s="144">
        <v>0</v>
      </c>
      <c r="G59" s="144">
        <v>0</v>
      </c>
      <c r="H59" s="134">
        <v>54457</v>
      </c>
      <c r="I59" s="146">
        <v>13877</v>
      </c>
      <c r="J59" s="144">
        <v>10877</v>
      </c>
      <c r="K59" s="144">
        <v>0</v>
      </c>
      <c r="L59" s="144">
        <v>0</v>
      </c>
      <c r="M59" s="144">
        <v>3000</v>
      </c>
      <c r="N59" s="144">
        <v>0</v>
      </c>
      <c r="O59" s="144">
        <v>0</v>
      </c>
      <c r="P59" s="144">
        <v>0</v>
      </c>
      <c r="Q59" s="144">
        <v>0</v>
      </c>
      <c r="R59" s="144">
        <v>40580</v>
      </c>
      <c r="S59" s="144">
        <v>43580</v>
      </c>
      <c r="T59" s="135">
        <f t="shared" si="1"/>
        <v>0.783814945593428</v>
      </c>
    </row>
    <row r="60" spans="1:20" ht="24.75" customHeight="1">
      <c r="A60" s="145" t="s">
        <v>40</v>
      </c>
      <c r="B60" s="133" t="s">
        <v>124</v>
      </c>
      <c r="C60" s="144">
        <v>3984674.8149999995</v>
      </c>
      <c r="D60" s="144">
        <v>3452009</v>
      </c>
      <c r="E60" s="144">
        <v>532665.8149999997</v>
      </c>
      <c r="F60" s="144">
        <v>7893.872</v>
      </c>
      <c r="G60" s="144">
        <v>0</v>
      </c>
      <c r="H60" s="134">
        <v>3976780.9429999995</v>
      </c>
      <c r="I60" s="146">
        <v>3590748.3219999997</v>
      </c>
      <c r="J60" s="144">
        <v>1027207.804</v>
      </c>
      <c r="K60" s="144">
        <v>17913.777</v>
      </c>
      <c r="L60" s="144">
        <v>0</v>
      </c>
      <c r="M60" s="144">
        <v>2545626.741</v>
      </c>
      <c r="N60" s="144">
        <v>0</v>
      </c>
      <c r="O60" s="144">
        <v>0</v>
      </c>
      <c r="P60" s="144">
        <v>0</v>
      </c>
      <c r="Q60" s="144">
        <v>0</v>
      </c>
      <c r="R60" s="144">
        <v>386032.621</v>
      </c>
      <c r="S60" s="144">
        <v>2931659.3619999997</v>
      </c>
      <c r="T60" s="135">
        <f t="shared" si="1"/>
        <v>0.2910595472806295</v>
      </c>
    </row>
    <row r="61" spans="1:20" ht="24.75" customHeight="1">
      <c r="A61" s="137" t="s">
        <v>74</v>
      </c>
      <c r="B61" s="138" t="s">
        <v>75</v>
      </c>
      <c r="C61" s="157">
        <v>252730</v>
      </c>
      <c r="D61" s="157">
        <v>40843</v>
      </c>
      <c r="E61" s="157">
        <v>211887</v>
      </c>
      <c r="F61" s="157">
        <v>0</v>
      </c>
      <c r="G61" s="157">
        <v>0</v>
      </c>
      <c r="H61" s="157">
        <v>252730</v>
      </c>
      <c r="I61" s="157">
        <v>251480</v>
      </c>
      <c r="J61" s="157">
        <v>201758</v>
      </c>
      <c r="K61" s="157">
        <v>5000</v>
      </c>
      <c r="L61" s="157">
        <v>0</v>
      </c>
      <c r="M61" s="157">
        <v>44722</v>
      </c>
      <c r="N61" s="157">
        <v>0</v>
      </c>
      <c r="O61" s="157">
        <v>0</v>
      </c>
      <c r="P61" s="157">
        <v>0</v>
      </c>
      <c r="Q61" s="157">
        <v>0</v>
      </c>
      <c r="R61" s="157">
        <v>1250</v>
      </c>
      <c r="S61" s="157">
        <v>45972</v>
      </c>
      <c r="T61" s="140">
        <f t="shared" si="1"/>
        <v>0.8221647844759027</v>
      </c>
    </row>
    <row r="62" spans="1:20" ht="24.75" customHeight="1">
      <c r="A62" s="143" t="s">
        <v>37</v>
      </c>
      <c r="B62" s="133" t="s">
        <v>125</v>
      </c>
      <c r="C62" s="144">
        <v>195900</v>
      </c>
      <c r="D62" s="144">
        <v>27343</v>
      </c>
      <c r="E62" s="144">
        <v>168557</v>
      </c>
      <c r="F62" s="144">
        <v>0</v>
      </c>
      <c r="G62" s="144">
        <v>0</v>
      </c>
      <c r="H62" s="134">
        <v>195900</v>
      </c>
      <c r="I62" s="158">
        <v>194650</v>
      </c>
      <c r="J62" s="144">
        <v>156457</v>
      </c>
      <c r="K62" s="144">
        <v>0</v>
      </c>
      <c r="L62" s="144">
        <v>0</v>
      </c>
      <c r="M62" s="144">
        <v>38193</v>
      </c>
      <c r="N62" s="144">
        <v>0</v>
      </c>
      <c r="O62" s="144">
        <v>0</v>
      </c>
      <c r="P62" s="144">
        <v>0</v>
      </c>
      <c r="Q62" s="144">
        <v>0</v>
      </c>
      <c r="R62" s="144">
        <v>1250</v>
      </c>
      <c r="S62" s="144">
        <v>39443</v>
      </c>
      <c r="T62" s="135">
        <f t="shared" si="1"/>
        <v>0.8037862830721808</v>
      </c>
    </row>
    <row r="63" spans="1:20" ht="24.75" customHeight="1">
      <c r="A63" s="145" t="s">
        <v>40</v>
      </c>
      <c r="B63" s="133" t="s">
        <v>126</v>
      </c>
      <c r="C63" s="144">
        <v>56830</v>
      </c>
      <c r="D63" s="144">
        <v>13500</v>
      </c>
      <c r="E63" s="144">
        <v>43330</v>
      </c>
      <c r="F63" s="144">
        <v>0</v>
      </c>
      <c r="G63" s="144">
        <v>0</v>
      </c>
      <c r="H63" s="134">
        <v>56830</v>
      </c>
      <c r="I63" s="158">
        <v>56830</v>
      </c>
      <c r="J63" s="144">
        <v>45301</v>
      </c>
      <c r="K63" s="144">
        <v>5000</v>
      </c>
      <c r="L63" s="144">
        <v>0</v>
      </c>
      <c r="M63" s="144">
        <v>6529</v>
      </c>
      <c r="N63" s="144">
        <v>0</v>
      </c>
      <c r="O63" s="144">
        <v>0</v>
      </c>
      <c r="P63" s="144">
        <v>0</v>
      </c>
      <c r="Q63" s="144">
        <v>0</v>
      </c>
      <c r="R63" s="144">
        <v>0</v>
      </c>
      <c r="S63" s="144">
        <v>6529</v>
      </c>
      <c r="T63" s="135">
        <f t="shared" si="1"/>
        <v>0.8851134963927503</v>
      </c>
    </row>
    <row r="64" spans="1:20" ht="24.75" customHeight="1">
      <c r="A64" s="137" t="s">
        <v>76</v>
      </c>
      <c r="B64" s="138" t="s">
        <v>77</v>
      </c>
      <c r="C64" s="157">
        <v>71489.239</v>
      </c>
      <c r="D64" s="157">
        <v>10000</v>
      </c>
      <c r="E64" s="157">
        <v>61489.239</v>
      </c>
      <c r="F64" s="157">
        <v>59775.239</v>
      </c>
      <c r="G64" s="157">
        <v>0</v>
      </c>
      <c r="H64" s="157">
        <v>11714</v>
      </c>
      <c r="I64" s="157">
        <v>1714</v>
      </c>
      <c r="J64" s="157">
        <v>1714</v>
      </c>
      <c r="K64" s="157">
        <v>0</v>
      </c>
      <c r="L64" s="157">
        <v>0</v>
      </c>
      <c r="M64" s="157">
        <v>0</v>
      </c>
      <c r="N64" s="157">
        <v>0</v>
      </c>
      <c r="O64" s="157">
        <v>0</v>
      </c>
      <c r="P64" s="157">
        <v>0</v>
      </c>
      <c r="Q64" s="157">
        <v>0</v>
      </c>
      <c r="R64" s="157">
        <v>10000</v>
      </c>
      <c r="S64" s="157">
        <v>10000</v>
      </c>
      <c r="T64" s="140">
        <f t="shared" si="1"/>
        <v>1</v>
      </c>
    </row>
    <row r="65" spans="1:20" ht="24.75" customHeight="1">
      <c r="A65" s="159" t="s">
        <v>37</v>
      </c>
      <c r="B65" s="160" t="s">
        <v>127</v>
      </c>
      <c r="C65" s="161">
        <v>1162</v>
      </c>
      <c r="D65" s="161">
        <v>0</v>
      </c>
      <c r="E65" s="161">
        <v>1162</v>
      </c>
      <c r="F65" s="161">
        <v>850</v>
      </c>
      <c r="G65" s="161">
        <v>0</v>
      </c>
      <c r="H65" s="161">
        <v>312</v>
      </c>
      <c r="I65" s="161">
        <v>312</v>
      </c>
      <c r="J65" s="161">
        <v>312</v>
      </c>
      <c r="K65" s="161">
        <v>0</v>
      </c>
      <c r="L65" s="161">
        <v>0</v>
      </c>
      <c r="M65" s="161">
        <v>0</v>
      </c>
      <c r="N65" s="161">
        <v>0</v>
      </c>
      <c r="O65" s="161">
        <v>0</v>
      </c>
      <c r="P65" s="161">
        <v>0</v>
      </c>
      <c r="Q65" s="161">
        <v>0</v>
      </c>
      <c r="R65" s="161">
        <v>0</v>
      </c>
      <c r="S65" s="161">
        <v>0</v>
      </c>
      <c r="T65" s="162">
        <f t="shared" si="1"/>
        <v>1</v>
      </c>
    </row>
    <row r="66" spans="1:20" ht="24.75" customHeight="1" thickBot="1">
      <c r="A66" s="163" t="s">
        <v>40</v>
      </c>
      <c r="B66" s="164" t="s">
        <v>128</v>
      </c>
      <c r="C66" s="165">
        <v>70327.239</v>
      </c>
      <c r="D66" s="165">
        <v>10000</v>
      </c>
      <c r="E66" s="165">
        <v>60327.239</v>
      </c>
      <c r="F66" s="165">
        <v>58925.239</v>
      </c>
      <c r="G66" s="165">
        <v>0</v>
      </c>
      <c r="H66" s="165">
        <v>11402</v>
      </c>
      <c r="I66" s="165">
        <v>1402</v>
      </c>
      <c r="J66" s="165">
        <v>1402</v>
      </c>
      <c r="K66" s="165">
        <v>0</v>
      </c>
      <c r="L66" s="165">
        <v>0</v>
      </c>
      <c r="M66" s="165">
        <v>0</v>
      </c>
      <c r="N66" s="165">
        <v>0</v>
      </c>
      <c r="O66" s="165">
        <v>0</v>
      </c>
      <c r="P66" s="165">
        <v>0</v>
      </c>
      <c r="Q66" s="165">
        <v>0</v>
      </c>
      <c r="R66" s="165">
        <v>10000</v>
      </c>
      <c r="S66" s="165">
        <v>10000</v>
      </c>
      <c r="T66" s="166">
        <f t="shared" si="1"/>
        <v>1</v>
      </c>
    </row>
    <row r="67" spans="1:20" s="18" customFormat="1" ht="29.25" customHeight="1" thickTop="1">
      <c r="A67" s="175"/>
      <c r="B67" s="175"/>
      <c r="C67" s="175"/>
      <c r="D67" s="175"/>
      <c r="E67" s="175"/>
      <c r="F67" s="50"/>
      <c r="G67" s="26"/>
      <c r="H67" s="26"/>
      <c r="I67" s="26"/>
      <c r="J67" s="26"/>
      <c r="K67" s="26"/>
      <c r="L67" s="26"/>
      <c r="M67" s="26"/>
      <c r="N67" s="26"/>
      <c r="O67" s="176" t="str">
        <f>'Thong tin'!B8</f>
        <v>Kon Tum, ngày 05 tháng 06 năm 2018</v>
      </c>
      <c r="P67" s="176"/>
      <c r="Q67" s="176"/>
      <c r="R67" s="176"/>
      <c r="S67" s="176"/>
      <c r="T67" s="176"/>
    </row>
    <row r="68" spans="1:20" s="51" customFormat="1" ht="19.5" customHeight="1">
      <c r="A68" s="27"/>
      <c r="B68" s="177" t="s">
        <v>5</v>
      </c>
      <c r="C68" s="177"/>
      <c r="D68" s="177"/>
      <c r="E68" s="177"/>
      <c r="F68" s="28"/>
      <c r="G68" s="28"/>
      <c r="H68" s="28"/>
      <c r="I68" s="28"/>
      <c r="J68" s="28"/>
      <c r="K68" s="28"/>
      <c r="L68" s="28"/>
      <c r="M68" s="28"/>
      <c r="N68" s="28"/>
      <c r="O68" s="178" t="str">
        <f>'Thong tin'!B7</f>
        <v>CỤC TRƯỞNG
</v>
      </c>
      <c r="P68" s="178"/>
      <c r="Q68" s="178"/>
      <c r="R68" s="178"/>
      <c r="S68" s="178"/>
      <c r="T68" s="178"/>
    </row>
    <row r="69" spans="1:20" ht="18.75">
      <c r="A69" s="13"/>
      <c r="B69" s="29"/>
      <c r="C69" s="29"/>
      <c r="D69" s="29"/>
      <c r="E69" s="14"/>
      <c r="F69" s="14"/>
      <c r="G69" s="14"/>
      <c r="H69" s="14"/>
      <c r="I69" s="14"/>
      <c r="J69" s="14"/>
      <c r="K69" s="14"/>
      <c r="L69" s="14"/>
      <c r="M69" s="14"/>
      <c r="N69" s="14"/>
      <c r="O69" s="14"/>
      <c r="P69" s="14"/>
      <c r="Q69" s="14"/>
      <c r="R69" s="14"/>
      <c r="S69" s="14"/>
      <c r="T69" s="14"/>
    </row>
    <row r="70" spans="1:20" ht="18.75">
      <c r="A70" s="13"/>
      <c r="B70" s="13"/>
      <c r="C70" s="13"/>
      <c r="D70" s="14"/>
      <c r="E70" s="14"/>
      <c r="F70" s="14"/>
      <c r="G70" s="14"/>
      <c r="H70" s="14"/>
      <c r="I70" s="14"/>
      <c r="J70" s="14"/>
      <c r="K70" s="14"/>
      <c r="L70" s="14"/>
      <c r="M70" s="14"/>
      <c r="N70" s="14"/>
      <c r="O70" s="14"/>
      <c r="P70" s="14"/>
      <c r="Q70" s="14"/>
      <c r="R70" s="14"/>
      <c r="S70" s="13"/>
      <c r="T70" s="13"/>
    </row>
    <row r="71" spans="1:20" ht="15.75">
      <c r="A71" s="12"/>
      <c r="B71" s="222" t="s">
        <v>130</v>
      </c>
      <c r="C71" s="222"/>
      <c r="D71" s="222"/>
      <c r="E71" s="222"/>
      <c r="F71" s="52"/>
      <c r="G71" s="52"/>
      <c r="H71" s="97"/>
      <c r="I71" s="52"/>
      <c r="J71" s="52"/>
      <c r="K71" s="52"/>
      <c r="L71" s="52"/>
      <c r="M71" s="52"/>
      <c r="N71" s="52"/>
      <c r="O71" s="200"/>
      <c r="P71" s="200"/>
      <c r="Q71" s="200"/>
      <c r="R71" s="200"/>
      <c r="S71" s="200"/>
      <c r="T71" s="200"/>
    </row>
    <row r="72" spans="1:20" ht="15.75">
      <c r="A72" s="12"/>
      <c r="B72" s="57"/>
      <c r="C72" s="57"/>
      <c r="D72" s="57"/>
      <c r="E72" s="57"/>
      <c r="F72" s="52"/>
      <c r="G72" s="52"/>
      <c r="H72" s="97"/>
      <c r="I72" s="52"/>
      <c r="J72" s="52"/>
      <c r="K72" s="52"/>
      <c r="L72" s="52"/>
      <c r="M72" s="52"/>
      <c r="N72" s="52"/>
      <c r="O72" s="57"/>
      <c r="P72" s="57"/>
      <c r="Q72" s="57"/>
      <c r="R72" s="57"/>
      <c r="S72" s="57"/>
      <c r="T72" s="57"/>
    </row>
    <row r="73" spans="1:20" ht="15.75" customHeight="1">
      <c r="A73" s="53"/>
      <c r="B73" s="12"/>
      <c r="C73" s="12"/>
      <c r="D73" s="52"/>
      <c r="E73" s="52"/>
      <c r="F73" s="52"/>
      <c r="G73" s="52"/>
      <c r="H73" s="97"/>
      <c r="I73" s="52"/>
      <c r="J73" s="52"/>
      <c r="K73" s="52"/>
      <c r="L73" s="52"/>
      <c r="M73" s="52"/>
      <c r="N73" s="52"/>
      <c r="O73" s="52"/>
      <c r="P73" s="52"/>
      <c r="Q73" s="52"/>
      <c r="R73" s="52"/>
      <c r="S73" s="12"/>
      <c r="T73" s="12"/>
    </row>
    <row r="74" spans="1:20" ht="15.75" customHeight="1">
      <c r="A74" s="12"/>
      <c r="B74" s="11"/>
      <c r="C74" s="11"/>
      <c r="D74" s="11"/>
      <c r="E74" s="11"/>
      <c r="F74" s="11"/>
      <c r="G74" s="11"/>
      <c r="H74" s="11"/>
      <c r="I74" s="11"/>
      <c r="J74" s="11"/>
      <c r="K74" s="11"/>
      <c r="L74" s="11"/>
      <c r="M74" s="11"/>
      <c r="N74" s="11"/>
      <c r="O74" s="11"/>
      <c r="P74" s="11"/>
      <c r="Q74" s="52"/>
      <c r="R74" s="52"/>
      <c r="S74" s="12"/>
      <c r="T74" s="12"/>
    </row>
    <row r="75" spans="1:20" ht="15.75">
      <c r="A75" s="54"/>
      <c r="B75" s="54"/>
      <c r="C75" s="54"/>
      <c r="D75" s="54"/>
      <c r="E75" s="54"/>
      <c r="F75" s="54"/>
      <c r="G75" s="55"/>
      <c r="H75" s="54"/>
      <c r="I75" s="56"/>
      <c r="J75" s="54"/>
      <c r="K75" s="54"/>
      <c r="L75" s="54"/>
      <c r="M75" s="54"/>
      <c r="N75" s="54"/>
      <c r="O75" s="54"/>
      <c r="P75" s="54"/>
      <c r="Q75" s="54"/>
      <c r="R75" s="12"/>
      <c r="S75" s="12"/>
      <c r="T75" s="12"/>
    </row>
    <row r="76" spans="1:20" ht="18.75">
      <c r="A76" s="12"/>
      <c r="B76" s="170" t="str">
        <f>'Thong tin'!B5</f>
        <v>Phạm Anh Vũ</v>
      </c>
      <c r="C76" s="170"/>
      <c r="D76" s="170"/>
      <c r="E76" s="170"/>
      <c r="F76" s="12"/>
      <c r="G76" s="12"/>
      <c r="H76" s="12"/>
      <c r="I76" s="12"/>
      <c r="J76" s="12"/>
      <c r="K76" s="12"/>
      <c r="L76" s="12"/>
      <c r="M76" s="12"/>
      <c r="N76" s="12"/>
      <c r="O76" s="170" t="str">
        <f>'Thong tin'!B6</f>
        <v>Cao Minh Hoàng Tùng</v>
      </c>
      <c r="P76" s="170"/>
      <c r="Q76" s="170"/>
      <c r="R76" s="170"/>
      <c r="S76" s="170"/>
      <c r="T76" s="170"/>
    </row>
    <row r="77" spans="2:20" ht="1.5" customHeight="1">
      <c r="B77" s="198"/>
      <c r="C77" s="198"/>
      <c r="D77" s="198"/>
      <c r="E77" s="198"/>
      <c r="P77" s="198"/>
      <c r="Q77" s="198"/>
      <c r="R77" s="198"/>
      <c r="S77" s="198"/>
      <c r="T77" s="199"/>
    </row>
  </sheetData>
  <sheetProtection/>
  <mergeCells count="36">
    <mergeCell ref="Q4:T4"/>
    <mergeCell ref="Q5:T5"/>
    <mergeCell ref="A3:D3"/>
    <mergeCell ref="E3:P3"/>
    <mergeCell ref="E1:P1"/>
    <mergeCell ref="A2:D2"/>
    <mergeCell ref="E2:P2"/>
    <mergeCell ref="Q2:T2"/>
    <mergeCell ref="A6:B9"/>
    <mergeCell ref="C6:E6"/>
    <mergeCell ref="F6:F9"/>
    <mergeCell ref="G6:G9"/>
    <mergeCell ref="H6:R6"/>
    <mergeCell ref="S6:S9"/>
    <mergeCell ref="D8:D9"/>
    <mergeCell ref="E8:E9"/>
    <mergeCell ref="I8:I9"/>
    <mergeCell ref="J8:Q8"/>
    <mergeCell ref="T6:T9"/>
    <mergeCell ref="C7:C9"/>
    <mergeCell ref="A10:B10"/>
    <mergeCell ref="A11:B11"/>
    <mergeCell ref="A67:E67"/>
    <mergeCell ref="O67:T67"/>
    <mergeCell ref="D7:E7"/>
    <mergeCell ref="H7:H9"/>
    <mergeCell ref="I7:Q7"/>
    <mergeCell ref="R7:R9"/>
    <mergeCell ref="B76:E76"/>
    <mergeCell ref="O76:T76"/>
    <mergeCell ref="B77:E77"/>
    <mergeCell ref="P77:T77"/>
    <mergeCell ref="B68:E68"/>
    <mergeCell ref="O68:T68"/>
    <mergeCell ref="B71:E71"/>
    <mergeCell ref="O71:T71"/>
  </mergeCells>
  <printOptions/>
  <pageMargins left="0.2" right="0" top="0.29" bottom="0.42" header="0.511811023622047" footer="0.2"/>
  <pageSetup horizontalDpi="600" verticalDpi="600" orientation="landscape" paperSize="9" scale="76" r:id="rId2"/>
  <headerFooter alignWithMargins="0">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hai nam computer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hai nam</dc:creator>
  <cp:keywords/>
  <dc:description/>
  <cp:lastModifiedBy>THONGKE-PC</cp:lastModifiedBy>
  <cp:lastPrinted>2018-06-01T23:10:55Z</cp:lastPrinted>
  <dcterms:created xsi:type="dcterms:W3CDTF">2005-11-04T11:36:55Z</dcterms:created>
  <dcterms:modified xsi:type="dcterms:W3CDTF">2018-06-06T15:55:23Z</dcterms:modified>
  <cp:category/>
  <cp:version/>
  <cp:contentType/>
  <cp:contentStatus/>
</cp:coreProperties>
</file>